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fileSharing readOnlyRecommended="1" userName="Mun" algorithmName="SHA-512" hashValue="9Bx2EqFN1AFvT0IMMvxnA9cEiBOWFs4n8M5weU6pskPZPxHtdobKIZDgJR0/g0yp4Q8vZ/AKIyFOiTBv2tYzLQ==" saltValue="FJFEPNHA4Xs2fY7zibqOaw==" spinCount="10000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un\Desktop\"/>
    </mc:Choice>
  </mc:AlternateContent>
  <xr:revisionPtr revIDLastSave="0" documentId="13_ncr:10001_{BC41BCB7-9FEB-43D3-8568-A6497CDC54DF}" xr6:coauthVersionLast="47" xr6:coauthVersionMax="47" xr10:uidLastSave="{00000000-0000-0000-0000-000000000000}"/>
  <bookViews>
    <workbookView xWindow="-28920" yWindow="-120" windowWidth="29040" windowHeight="15720" tabRatio="602" activeTab="1" xr2:uid="{00000000-000D-0000-FFFF-FFFF00000000}"/>
  </bookViews>
  <sheets>
    <sheet name="Drawing" sheetId="1" r:id="rId1"/>
    <sheet name="BOM" sheetId="2" r:id="rId2"/>
    <sheet name="Wiring" sheetId="4" r:id="rId3"/>
    <sheet name="Circuit" sheetId="3" r:id="rId4"/>
    <sheet name="BOM import" sheetId="6" r:id="rId5"/>
    <sheet name="ItemUpdateImportTemplate" sheetId="7" r:id="rId6"/>
  </sheets>
  <externalReferences>
    <externalReference r:id="rId7"/>
    <externalReference r:id="rId8"/>
  </externalReferences>
  <definedNames>
    <definedName name="_xlnm._FilterDatabase" localSheetId="4" hidden="1">'BOM import'!$A$2:$J$2</definedName>
    <definedName name="_xlnm._FilterDatabase" localSheetId="5" hidden="1">ItemUpdateImportTemplate!#REF!</definedName>
    <definedName name="_xlnm.Print_Area" localSheetId="1">BOM!$A$1:$E$46</definedName>
    <definedName name="_xlnm.Print_Area" localSheetId="3">Circuit!$A$1:$E$58</definedName>
    <definedName name="_xlnm.Print_Area" localSheetId="0">Drawing!$A$1:$E$58</definedName>
    <definedName name="_xlnm.Print_Area" localSheetId="2">Wiring!$A$1:$E$58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4" i="7" l="1"/>
  <c r="AW203" i="7"/>
  <c r="AX203" i="7" s="1"/>
  <c r="AV203" i="7"/>
  <c r="BC203" i="7" s="1"/>
  <c r="E203" i="7"/>
  <c r="A203" i="7"/>
  <c r="A202" i="7"/>
  <c r="DJ201" i="7"/>
  <c r="DI201" i="7"/>
  <c r="A201" i="7"/>
  <c r="BL200" i="7"/>
  <c r="AZ200" i="7"/>
  <c r="AW200" i="7"/>
  <c r="AX200" i="7" s="1"/>
  <c r="E200" i="7"/>
  <c r="A200" i="7"/>
  <c r="A199" i="7"/>
  <c r="DJ198" i="7"/>
  <c r="DI198" i="7"/>
  <c r="BL198" i="7"/>
  <c r="BE198" i="7"/>
  <c r="BD198" i="7"/>
  <c r="AZ198" i="7"/>
  <c r="A198" i="7"/>
  <c r="A197" i="7"/>
  <c r="DJ196" i="7"/>
  <c r="BL196" i="7"/>
  <c r="AZ196" i="7"/>
  <c r="AX196" i="7"/>
  <c r="AW196" i="7"/>
  <c r="AV196" i="7"/>
  <c r="BC196" i="7" s="1"/>
  <c r="E196" i="7"/>
  <c r="A196" i="7"/>
  <c r="BL195" i="7"/>
  <c r="BE195" i="7"/>
  <c r="BD195" i="7"/>
  <c r="AZ195" i="7"/>
  <c r="A195" i="7"/>
  <c r="A194" i="7"/>
  <c r="BL193" i="7"/>
  <c r="A193" i="7"/>
  <c r="BL192" i="7"/>
  <c r="BC192" i="7"/>
  <c r="AZ192" i="7"/>
  <c r="AW192" i="7"/>
  <c r="AX192" i="7" s="1"/>
  <c r="AV192" i="7"/>
  <c r="AT192" i="7"/>
  <c r="E192" i="7"/>
  <c r="A192" i="7"/>
  <c r="DJ192" i="7" s="1"/>
  <c r="BL191" i="7"/>
  <c r="BC191" i="7"/>
  <c r="AZ191" i="7"/>
  <c r="AX191" i="7"/>
  <c r="AW191" i="7"/>
  <c r="AV191" i="7"/>
  <c r="E191" i="7"/>
  <c r="A191" i="7"/>
  <c r="DJ190" i="7"/>
  <c r="BL190" i="7"/>
  <c r="AZ190" i="7"/>
  <c r="AW190" i="7"/>
  <c r="AX190" i="7" s="1"/>
  <c r="E190" i="7"/>
  <c r="C190" i="7"/>
  <c r="B190" i="7"/>
  <c r="A190" i="7"/>
  <c r="DJ189" i="7"/>
  <c r="BL189" i="7"/>
  <c r="AW189" i="7"/>
  <c r="AX189" i="7" s="1"/>
  <c r="AV189" i="7"/>
  <c r="BC189" i="7" s="1"/>
  <c r="AT189" i="7"/>
  <c r="E189" i="7"/>
  <c r="B189" i="7"/>
  <c r="C189" i="7" s="1"/>
  <c r="A189" i="7"/>
  <c r="DJ188" i="7"/>
  <c r="BC188" i="7"/>
  <c r="AW188" i="7"/>
  <c r="AX188" i="7" s="1"/>
  <c r="AV188" i="7"/>
  <c r="AT188" i="7"/>
  <c r="A188" i="7"/>
  <c r="A187" i="7"/>
  <c r="DJ186" i="7"/>
  <c r="DI186" i="7"/>
  <c r="A186" i="7"/>
  <c r="DJ185" i="7"/>
  <c r="DI185" i="7"/>
  <c r="AW185" i="7"/>
  <c r="AX185" i="7" s="1"/>
  <c r="E185" i="7"/>
  <c r="C185" i="7"/>
  <c r="B185" i="7"/>
  <c r="A185" i="7"/>
  <c r="A184" i="7"/>
  <c r="BL183" i="7"/>
  <c r="BD183" i="7"/>
  <c r="BE183" i="7" s="1"/>
  <c r="AZ183" i="7"/>
  <c r="A183" i="7"/>
  <c r="A182" i="7"/>
  <c r="A181" i="7"/>
  <c r="DJ180" i="7"/>
  <c r="BL180" i="7"/>
  <c r="BC180" i="7"/>
  <c r="AZ180" i="7"/>
  <c r="AX180" i="7"/>
  <c r="AW180" i="7"/>
  <c r="AV180" i="7"/>
  <c r="E180" i="7"/>
  <c r="A180" i="7"/>
  <c r="BD179" i="7"/>
  <c r="BE179" i="7" s="1"/>
  <c r="AZ179" i="7"/>
  <c r="AV179" i="7"/>
  <c r="BC179" i="7" s="1"/>
  <c r="A179" i="7"/>
  <c r="A178" i="7"/>
  <c r="BL177" i="7"/>
  <c r="BC177" i="7"/>
  <c r="AW177" i="7"/>
  <c r="AX177" i="7" s="1"/>
  <c r="AV177" i="7"/>
  <c r="A177" i="7"/>
  <c r="BL176" i="7"/>
  <c r="AZ176" i="7"/>
  <c r="AX176" i="7"/>
  <c r="AW176" i="7"/>
  <c r="AV176" i="7"/>
  <c r="BC176" i="7" s="1"/>
  <c r="AT176" i="7"/>
  <c r="E176" i="7"/>
  <c r="A176" i="7"/>
  <c r="DJ176" i="7" s="1"/>
  <c r="BL175" i="7"/>
  <c r="AZ175" i="7"/>
  <c r="AW175" i="7"/>
  <c r="AX175" i="7" s="1"/>
  <c r="AV175" i="7"/>
  <c r="BC175" i="7" s="1"/>
  <c r="E175" i="7"/>
  <c r="A175" i="7"/>
  <c r="DJ174" i="7"/>
  <c r="BL174" i="7"/>
  <c r="AZ174" i="7"/>
  <c r="AW174" i="7"/>
  <c r="AX174" i="7" s="1"/>
  <c r="E174" i="7"/>
  <c r="B174" i="7"/>
  <c r="C174" i="7" s="1"/>
  <c r="A174" i="7"/>
  <c r="DJ173" i="7"/>
  <c r="BL173" i="7"/>
  <c r="AW173" i="7"/>
  <c r="AX173" i="7" s="1"/>
  <c r="AV173" i="7"/>
  <c r="BC173" i="7" s="1"/>
  <c r="AT173" i="7"/>
  <c r="E173" i="7"/>
  <c r="B173" i="7"/>
  <c r="C173" i="7" s="1"/>
  <c r="A173" i="7"/>
  <c r="AW172" i="7"/>
  <c r="AX172" i="7" s="1"/>
  <c r="AV172" i="7"/>
  <c r="BC172" i="7" s="1"/>
  <c r="AT172" i="7"/>
  <c r="E172" i="7"/>
  <c r="A172" i="7"/>
  <c r="A171" i="7"/>
  <c r="DJ170" i="7"/>
  <c r="DI170" i="7"/>
  <c r="E170" i="7"/>
  <c r="C170" i="7"/>
  <c r="B170" i="7"/>
  <c r="A170" i="7"/>
  <c r="E169" i="7"/>
  <c r="B169" i="7"/>
  <c r="C169" i="7" s="1"/>
  <c r="A169" i="7"/>
  <c r="DJ168" i="7"/>
  <c r="BL168" i="7"/>
  <c r="AZ168" i="7"/>
  <c r="AW168" i="7"/>
  <c r="AX168" i="7" s="1"/>
  <c r="E168" i="7"/>
  <c r="A168" i="7"/>
  <c r="BE167" i="7"/>
  <c r="BD167" i="7"/>
  <c r="AZ167" i="7"/>
  <c r="A167" i="7"/>
  <c r="A166" i="7"/>
  <c r="DJ165" i="7"/>
  <c r="DI165" i="7"/>
  <c r="BL165" i="7"/>
  <c r="BC165" i="7"/>
  <c r="AV165" i="7"/>
  <c r="C165" i="7"/>
  <c r="B165" i="7"/>
  <c r="A165" i="7"/>
  <c r="DJ164" i="7"/>
  <c r="DI164" i="7"/>
  <c r="BL164" i="7"/>
  <c r="AZ164" i="7"/>
  <c r="AW164" i="7"/>
  <c r="AX164" i="7" s="1"/>
  <c r="E164" i="7"/>
  <c r="C164" i="7"/>
  <c r="B164" i="7"/>
  <c r="A164" i="7"/>
  <c r="AT163" i="7"/>
  <c r="E163" i="7"/>
  <c r="A163" i="7"/>
  <c r="DJ162" i="7"/>
  <c r="DI162" i="7"/>
  <c r="BL162" i="7"/>
  <c r="BD162" i="7"/>
  <c r="BE162" i="7" s="1"/>
  <c r="A162" i="7"/>
  <c r="DJ161" i="7"/>
  <c r="DI161" i="7"/>
  <c r="AT161" i="7"/>
  <c r="E161" i="7"/>
  <c r="A161" i="7"/>
  <c r="B160" i="7"/>
  <c r="C160" i="7" s="1"/>
  <c r="A160" i="7"/>
  <c r="A159" i="7"/>
  <c r="DJ158" i="7"/>
  <c r="BL158" i="7"/>
  <c r="BD158" i="7"/>
  <c r="BE158" i="7" s="1"/>
  <c r="AX158" i="7"/>
  <c r="AW158" i="7"/>
  <c r="AT158" i="7"/>
  <c r="E158" i="7"/>
  <c r="C158" i="7"/>
  <c r="B158" i="7"/>
  <c r="A158" i="7"/>
  <c r="AV158" i="7" s="1"/>
  <c r="BC158" i="7" s="1"/>
  <c r="DJ157" i="7"/>
  <c r="BL157" i="7"/>
  <c r="BC157" i="7"/>
  <c r="AX157" i="7"/>
  <c r="AW157" i="7"/>
  <c r="AV157" i="7"/>
  <c r="AT157" i="7"/>
  <c r="E157" i="7"/>
  <c r="B157" i="7"/>
  <c r="C157" i="7" s="1"/>
  <c r="A157" i="7"/>
  <c r="AZ157" i="7" s="1"/>
  <c r="DJ156" i="7"/>
  <c r="BD156" i="7"/>
  <c r="BE156" i="7" s="1"/>
  <c r="AZ156" i="7"/>
  <c r="AX156" i="7"/>
  <c r="AW156" i="7"/>
  <c r="AV156" i="7"/>
  <c r="BC156" i="7" s="1"/>
  <c r="AT156" i="7"/>
  <c r="E156" i="7"/>
  <c r="B156" i="7"/>
  <c r="C156" i="7" s="1"/>
  <c r="A156" i="7"/>
  <c r="DI156" i="7" s="1"/>
  <c r="BL155" i="7"/>
  <c r="BE155" i="7"/>
  <c r="BD155" i="7"/>
  <c r="AZ155" i="7"/>
  <c r="AW155" i="7"/>
  <c r="AX155" i="7" s="1"/>
  <c r="AV155" i="7"/>
  <c r="BC155" i="7" s="1"/>
  <c r="AT155" i="7"/>
  <c r="E155" i="7"/>
  <c r="B155" i="7"/>
  <c r="C155" i="7" s="1"/>
  <c r="A155" i="7"/>
  <c r="DJ155" i="7" s="1"/>
  <c r="A154" i="7"/>
  <c r="A153" i="7"/>
  <c r="AT152" i="7"/>
  <c r="E152" i="7"/>
  <c r="B152" i="7"/>
  <c r="C152" i="7" s="1"/>
  <c r="A152" i="7"/>
  <c r="DI151" i="7"/>
  <c r="BL151" i="7"/>
  <c r="E151" i="7"/>
  <c r="B151" i="7"/>
  <c r="C151" i="7" s="1"/>
  <c r="A151" i="7"/>
  <c r="DJ150" i="7"/>
  <c r="BL150" i="7"/>
  <c r="BC150" i="7"/>
  <c r="AZ150" i="7"/>
  <c r="AW150" i="7"/>
  <c r="AX150" i="7" s="1"/>
  <c r="AT150" i="7"/>
  <c r="E150" i="7"/>
  <c r="B150" i="7"/>
  <c r="C150" i="7" s="1"/>
  <c r="A150" i="7"/>
  <c r="AV150" i="7" s="1"/>
  <c r="DJ149" i="7"/>
  <c r="BE149" i="7"/>
  <c r="BD149" i="7"/>
  <c r="BC149" i="7"/>
  <c r="AX149" i="7"/>
  <c r="AW149" i="7"/>
  <c r="AV149" i="7"/>
  <c r="AT149" i="7"/>
  <c r="E149" i="7"/>
  <c r="B149" i="7"/>
  <c r="C149" i="7" s="1"/>
  <c r="A149" i="7"/>
  <c r="AZ149" i="7" s="1"/>
  <c r="DI148" i="7"/>
  <c r="BL148" i="7"/>
  <c r="BD148" i="7"/>
  <c r="BE148" i="7" s="1"/>
  <c r="BC148" i="7"/>
  <c r="AZ148" i="7"/>
  <c r="AX148" i="7"/>
  <c r="AW148" i="7"/>
  <c r="AV148" i="7"/>
  <c r="E148" i="7"/>
  <c r="A148" i="7"/>
  <c r="DI147" i="7"/>
  <c r="BL147" i="7"/>
  <c r="BE147" i="7"/>
  <c r="BD147" i="7"/>
  <c r="AZ147" i="7"/>
  <c r="AV147" i="7"/>
  <c r="BC147" i="7" s="1"/>
  <c r="A147" i="7"/>
  <c r="DJ146" i="7"/>
  <c r="BL146" i="7"/>
  <c r="BD146" i="7"/>
  <c r="BE146" i="7" s="1"/>
  <c r="E146" i="7"/>
  <c r="C146" i="7"/>
  <c r="B146" i="7"/>
  <c r="A146" i="7"/>
  <c r="DI146" i="7" s="1"/>
  <c r="AV145" i="7"/>
  <c r="BC145" i="7" s="1"/>
  <c r="AT145" i="7"/>
  <c r="E145" i="7"/>
  <c r="B145" i="7"/>
  <c r="C145" i="7" s="1"/>
  <c r="A145" i="7"/>
  <c r="AV144" i="7"/>
  <c r="BC144" i="7" s="1"/>
  <c r="AT144" i="7"/>
  <c r="B144" i="7"/>
  <c r="C144" i="7" s="1"/>
  <c r="A144" i="7"/>
  <c r="BL143" i="7"/>
  <c r="AZ143" i="7"/>
  <c r="AX143" i="7"/>
  <c r="AW143" i="7"/>
  <c r="AV143" i="7"/>
  <c r="BC143" i="7" s="1"/>
  <c r="AT143" i="7"/>
  <c r="E143" i="7"/>
  <c r="B143" i="7"/>
  <c r="C143" i="7" s="1"/>
  <c r="A143" i="7"/>
  <c r="DJ143" i="7" s="1"/>
  <c r="DJ142" i="7"/>
  <c r="BE142" i="7"/>
  <c r="BD142" i="7"/>
  <c r="BC142" i="7"/>
  <c r="AZ142" i="7"/>
  <c r="AX142" i="7"/>
  <c r="AW142" i="7"/>
  <c r="AT142" i="7"/>
  <c r="E142" i="7"/>
  <c r="B142" i="7"/>
  <c r="C142" i="7" s="1"/>
  <c r="A142" i="7"/>
  <c r="AV142" i="7" s="1"/>
  <c r="A141" i="7"/>
  <c r="DJ140" i="7"/>
  <c r="DI140" i="7"/>
  <c r="BL140" i="7"/>
  <c r="BD140" i="7"/>
  <c r="BE140" i="7" s="1"/>
  <c r="AZ140" i="7"/>
  <c r="A140" i="7"/>
  <c r="DI139" i="7"/>
  <c r="BL139" i="7"/>
  <c r="BE139" i="7"/>
  <c r="BD139" i="7"/>
  <c r="AT139" i="7"/>
  <c r="A139" i="7"/>
  <c r="DI138" i="7"/>
  <c r="BL138" i="7"/>
  <c r="AW138" i="7"/>
  <c r="AX138" i="7" s="1"/>
  <c r="AT138" i="7"/>
  <c r="E138" i="7"/>
  <c r="A138" i="7"/>
  <c r="DJ138" i="7" s="1"/>
  <c r="DJ137" i="7"/>
  <c r="AX137" i="7"/>
  <c r="AW137" i="7"/>
  <c r="AV137" i="7"/>
  <c r="BC137" i="7" s="1"/>
  <c r="AT137" i="7"/>
  <c r="E137" i="7"/>
  <c r="C137" i="7"/>
  <c r="B137" i="7"/>
  <c r="A137" i="7"/>
  <c r="DI137" i="7" s="1"/>
  <c r="DI136" i="7"/>
  <c r="BD136" i="7"/>
  <c r="BE136" i="7" s="1"/>
  <c r="AZ136" i="7"/>
  <c r="AX136" i="7"/>
  <c r="AW136" i="7"/>
  <c r="AV136" i="7"/>
  <c r="BC136" i="7" s="1"/>
  <c r="AT136" i="7"/>
  <c r="E136" i="7"/>
  <c r="B136" i="7"/>
  <c r="C136" i="7" s="1"/>
  <c r="A136" i="7"/>
  <c r="DJ136" i="7" s="1"/>
  <c r="A135" i="7"/>
  <c r="DJ134" i="7"/>
  <c r="AT134" i="7"/>
  <c r="E134" i="7"/>
  <c r="C134" i="7"/>
  <c r="B134" i="7"/>
  <c r="A134" i="7"/>
  <c r="AV133" i="7"/>
  <c r="BC133" i="7" s="1"/>
  <c r="B133" i="7"/>
  <c r="C133" i="7" s="1"/>
  <c r="A133" i="7"/>
  <c r="DI132" i="7"/>
  <c r="BD132" i="7"/>
  <c r="BE132" i="7" s="1"/>
  <c r="AZ132" i="7"/>
  <c r="AW132" i="7"/>
  <c r="AX132" i="7" s="1"/>
  <c r="AV132" i="7"/>
  <c r="BC132" i="7" s="1"/>
  <c r="AT132" i="7"/>
  <c r="E132" i="7"/>
  <c r="B132" i="7"/>
  <c r="C132" i="7" s="1"/>
  <c r="A132" i="7"/>
  <c r="DJ132" i="7" s="1"/>
  <c r="A131" i="7"/>
  <c r="E130" i="7"/>
  <c r="B130" i="7"/>
  <c r="C130" i="7" s="1"/>
  <c r="A130" i="7"/>
  <c r="DJ129" i="7"/>
  <c r="DI129" i="7"/>
  <c r="BL129" i="7"/>
  <c r="E129" i="7"/>
  <c r="C129" i="7"/>
  <c r="B129" i="7"/>
  <c r="A129" i="7"/>
  <c r="DI128" i="7"/>
  <c r="BD128" i="7"/>
  <c r="BE128" i="7" s="1"/>
  <c r="BC128" i="7"/>
  <c r="AZ128" i="7"/>
  <c r="AW128" i="7"/>
  <c r="AX128" i="7" s="1"/>
  <c r="AV128" i="7"/>
  <c r="AT128" i="7"/>
  <c r="E128" i="7"/>
  <c r="B128" i="7"/>
  <c r="C128" i="7" s="1"/>
  <c r="A128" i="7"/>
  <c r="DJ128" i="7" s="1"/>
  <c r="A127" i="7"/>
  <c r="BL126" i="7"/>
  <c r="A126" i="7"/>
  <c r="A125" i="7"/>
  <c r="DI124" i="7"/>
  <c r="BD124" i="7"/>
  <c r="BE124" i="7" s="1"/>
  <c r="BC124" i="7"/>
  <c r="AZ124" i="7"/>
  <c r="AX124" i="7"/>
  <c r="AW124" i="7"/>
  <c r="AV124" i="7"/>
  <c r="AT124" i="7"/>
  <c r="E124" i="7"/>
  <c r="B124" i="7"/>
  <c r="C124" i="7" s="1"/>
  <c r="A124" i="7"/>
  <c r="DJ124" i="7" s="1"/>
  <c r="DI123" i="7"/>
  <c r="BL123" i="7"/>
  <c r="BD123" i="7"/>
  <c r="BE123" i="7" s="1"/>
  <c r="AZ123" i="7"/>
  <c r="A123" i="7"/>
  <c r="A122" i="7"/>
  <c r="DJ121" i="7"/>
  <c r="DI121" i="7"/>
  <c r="BL121" i="7"/>
  <c r="A121" i="7"/>
  <c r="DI120" i="7"/>
  <c r="BL120" i="7"/>
  <c r="BD120" i="7"/>
  <c r="BE120" i="7" s="1"/>
  <c r="E120" i="7"/>
  <c r="B120" i="7"/>
  <c r="C120" i="7" s="1"/>
  <c r="A120" i="7"/>
  <c r="BL119" i="7"/>
  <c r="AV119" i="7"/>
  <c r="BC119" i="7" s="1"/>
  <c r="AT119" i="7"/>
  <c r="E119" i="7"/>
  <c r="B119" i="7"/>
  <c r="C119" i="7" s="1"/>
  <c r="A119" i="7"/>
  <c r="A118" i="7"/>
  <c r="BL117" i="7"/>
  <c r="BD117" i="7"/>
  <c r="BE117" i="7" s="1"/>
  <c r="BC117" i="7"/>
  <c r="AX117" i="7"/>
  <c r="AW117" i="7"/>
  <c r="AV117" i="7"/>
  <c r="AT117" i="7"/>
  <c r="E117" i="7"/>
  <c r="A117" i="7"/>
  <c r="AZ117" i="7" s="1"/>
  <c r="DJ116" i="7"/>
  <c r="BL116" i="7"/>
  <c r="BD116" i="7"/>
  <c r="BE116" i="7" s="1"/>
  <c r="BC116" i="7"/>
  <c r="AZ116" i="7"/>
  <c r="AX116" i="7"/>
  <c r="AW116" i="7"/>
  <c r="AV116" i="7"/>
  <c r="AT116" i="7"/>
  <c r="E116" i="7"/>
  <c r="B116" i="7"/>
  <c r="C116" i="7" s="1"/>
  <c r="A116" i="7"/>
  <c r="DI116" i="7" s="1"/>
  <c r="DI115" i="7"/>
  <c r="BL115" i="7"/>
  <c r="BD115" i="7"/>
  <c r="BE115" i="7" s="1"/>
  <c r="AZ115" i="7"/>
  <c r="AX115" i="7"/>
  <c r="AW115" i="7"/>
  <c r="A115" i="7"/>
  <c r="A114" i="7"/>
  <c r="E113" i="7"/>
  <c r="B113" i="7"/>
  <c r="C113" i="7" s="1"/>
  <c r="A113" i="7"/>
  <c r="DJ112" i="7"/>
  <c r="DI112" i="7"/>
  <c r="BL112" i="7"/>
  <c r="AW112" i="7"/>
  <c r="AX112" i="7" s="1"/>
  <c r="AT112" i="7"/>
  <c r="C112" i="7"/>
  <c r="B112" i="7"/>
  <c r="A112" i="7"/>
  <c r="DI111" i="7"/>
  <c r="AZ111" i="7"/>
  <c r="AX111" i="7"/>
  <c r="AW111" i="7"/>
  <c r="AV111" i="7"/>
  <c r="BC111" i="7" s="1"/>
  <c r="AT111" i="7"/>
  <c r="B111" i="7"/>
  <c r="C111" i="7" s="1"/>
  <c r="A111" i="7"/>
  <c r="BL110" i="7"/>
  <c r="BD110" i="7"/>
  <c r="BE110" i="7" s="1"/>
  <c r="BC110" i="7"/>
  <c r="AZ110" i="7"/>
  <c r="AX110" i="7"/>
  <c r="AW110" i="7"/>
  <c r="AT110" i="7"/>
  <c r="E110" i="7"/>
  <c r="A110" i="7"/>
  <c r="AV110" i="7" s="1"/>
  <c r="DJ109" i="7"/>
  <c r="BL109" i="7"/>
  <c r="BE109" i="7"/>
  <c r="BD109" i="7"/>
  <c r="AW109" i="7"/>
  <c r="AX109" i="7" s="1"/>
  <c r="AV109" i="7"/>
  <c r="BC109" i="7" s="1"/>
  <c r="AT109" i="7"/>
  <c r="E109" i="7"/>
  <c r="B109" i="7"/>
  <c r="C109" i="7" s="1"/>
  <c r="A109" i="7"/>
  <c r="AZ109" i="7" s="1"/>
  <c r="A108" i="7"/>
  <c r="DI107" i="7"/>
  <c r="AZ107" i="7"/>
  <c r="E107" i="7"/>
  <c r="B107" i="7"/>
  <c r="C107" i="7" s="1"/>
  <c r="A107" i="7"/>
  <c r="A106" i="7"/>
  <c r="DJ105" i="7"/>
  <c r="DI105" i="7"/>
  <c r="BL105" i="7"/>
  <c r="AW105" i="7"/>
  <c r="AX105" i="7" s="1"/>
  <c r="A105" i="7"/>
  <c r="DJ104" i="7"/>
  <c r="AZ104" i="7"/>
  <c r="AW104" i="7"/>
  <c r="AX104" i="7" s="1"/>
  <c r="AV104" i="7"/>
  <c r="BC104" i="7" s="1"/>
  <c r="AT104" i="7"/>
  <c r="E104" i="7"/>
  <c r="A104" i="7"/>
  <c r="DI104" i="7" s="1"/>
  <c r="BD103" i="7"/>
  <c r="BE103" i="7" s="1"/>
  <c r="AZ103" i="7"/>
  <c r="AX103" i="7"/>
  <c r="AW103" i="7"/>
  <c r="AV103" i="7"/>
  <c r="BC103" i="7" s="1"/>
  <c r="A103" i="7"/>
  <c r="B102" i="7"/>
  <c r="C102" i="7" s="1"/>
  <c r="A102" i="7"/>
  <c r="DJ101" i="7"/>
  <c r="DI101" i="7"/>
  <c r="AW101" i="7"/>
  <c r="AX101" i="7" s="1"/>
  <c r="A101" i="7"/>
  <c r="DJ100" i="7"/>
  <c r="AZ100" i="7"/>
  <c r="AW100" i="7"/>
  <c r="AX100" i="7" s="1"/>
  <c r="AV100" i="7"/>
  <c r="BC100" i="7" s="1"/>
  <c r="AT100" i="7"/>
  <c r="E100" i="7"/>
  <c r="A100" i="7"/>
  <c r="DI100" i="7" s="1"/>
  <c r="BL99" i="7"/>
  <c r="A99" i="7"/>
  <c r="A98" i="7"/>
  <c r="DJ98" i="7" s="1"/>
  <c r="A97" i="7"/>
  <c r="DJ96" i="7"/>
  <c r="BC96" i="7"/>
  <c r="AZ96" i="7"/>
  <c r="AW96" i="7"/>
  <c r="AX96" i="7" s="1"/>
  <c r="AV96" i="7"/>
  <c r="AT96" i="7"/>
  <c r="E96" i="7"/>
  <c r="A96" i="7"/>
  <c r="DI96" i="7" s="1"/>
  <c r="BD95" i="7"/>
  <c r="BE95" i="7" s="1"/>
  <c r="BC95" i="7"/>
  <c r="AZ95" i="7"/>
  <c r="AW95" i="7"/>
  <c r="AX95" i="7" s="1"/>
  <c r="AV95" i="7"/>
  <c r="A95" i="7"/>
  <c r="A94" i="7"/>
  <c r="DJ93" i="7"/>
  <c r="AV93" i="7"/>
  <c r="BC93" i="7" s="1"/>
  <c r="E93" i="7"/>
  <c r="B93" i="7"/>
  <c r="C93" i="7" s="1"/>
  <c r="A93" i="7"/>
  <c r="DJ92" i="7"/>
  <c r="BC92" i="7"/>
  <c r="AZ92" i="7"/>
  <c r="AX92" i="7"/>
  <c r="AW92" i="7"/>
  <c r="AV92" i="7"/>
  <c r="AT92" i="7"/>
  <c r="E92" i="7"/>
  <c r="A92" i="7"/>
  <c r="DI92" i="7" s="1"/>
  <c r="BL91" i="7"/>
  <c r="BD91" i="7"/>
  <c r="BE91" i="7" s="1"/>
  <c r="AZ91" i="7"/>
  <c r="AX91" i="7"/>
  <c r="AW91" i="7"/>
  <c r="A91" i="7"/>
  <c r="DJ90" i="7"/>
  <c r="DI90" i="7"/>
  <c r="BL90" i="7"/>
  <c r="BD90" i="7"/>
  <c r="BE90" i="7" s="1"/>
  <c r="AZ90" i="7"/>
  <c r="E90" i="7"/>
  <c r="C90" i="7"/>
  <c r="B90" i="7"/>
  <c r="A90" i="7"/>
  <c r="DI89" i="7"/>
  <c r="AW89" i="7"/>
  <c r="AX89" i="7" s="1"/>
  <c r="AV89" i="7"/>
  <c r="BC89" i="7" s="1"/>
  <c r="AT89" i="7"/>
  <c r="E89" i="7"/>
  <c r="B89" i="7"/>
  <c r="C89" i="7" s="1"/>
  <c r="A89" i="7"/>
  <c r="DJ89" i="7" s="1"/>
  <c r="DJ88" i="7"/>
  <c r="AZ88" i="7"/>
  <c r="AW88" i="7"/>
  <c r="AX88" i="7" s="1"/>
  <c r="AV88" i="7"/>
  <c r="BC88" i="7" s="1"/>
  <c r="AT88" i="7"/>
  <c r="E88" i="7"/>
  <c r="A88" i="7"/>
  <c r="DI88" i="7" s="1"/>
  <c r="BL87" i="7"/>
  <c r="AV87" i="7"/>
  <c r="BC87" i="7" s="1"/>
  <c r="A87" i="7"/>
  <c r="DJ86" i="7"/>
  <c r="DI86" i="7"/>
  <c r="BL86" i="7"/>
  <c r="BD86" i="7"/>
  <c r="BE86" i="7" s="1"/>
  <c r="AZ86" i="7"/>
  <c r="E86" i="7"/>
  <c r="B86" i="7"/>
  <c r="C86" i="7" s="1"/>
  <c r="A86" i="7"/>
  <c r="DJ85" i="7"/>
  <c r="DI85" i="7"/>
  <c r="BL85" i="7"/>
  <c r="AW85" i="7"/>
  <c r="AX85" i="7" s="1"/>
  <c r="AV85" i="7"/>
  <c r="BC85" i="7" s="1"/>
  <c r="E85" i="7"/>
  <c r="C85" i="7"/>
  <c r="B85" i="7"/>
  <c r="A85" i="7"/>
  <c r="DJ84" i="7"/>
  <c r="BC84" i="7"/>
  <c r="AZ84" i="7"/>
  <c r="AX84" i="7"/>
  <c r="AW84" i="7"/>
  <c r="AV84" i="7"/>
  <c r="AT84" i="7"/>
  <c r="E84" i="7"/>
  <c r="A84" i="7"/>
  <c r="DI84" i="7" s="1"/>
  <c r="BL83" i="7"/>
  <c r="BD83" i="7"/>
  <c r="BE83" i="7" s="1"/>
  <c r="AZ83" i="7"/>
  <c r="AX83" i="7"/>
  <c r="AW83" i="7"/>
  <c r="A83" i="7"/>
  <c r="A82" i="7"/>
  <c r="DJ81" i="7"/>
  <c r="AZ81" i="7"/>
  <c r="A81" i="7"/>
  <c r="DJ80" i="7"/>
  <c r="BC80" i="7"/>
  <c r="AZ80" i="7"/>
  <c r="AW80" i="7"/>
  <c r="AX80" i="7" s="1"/>
  <c r="AV80" i="7"/>
  <c r="AT80" i="7"/>
  <c r="E80" i="7"/>
  <c r="A80" i="7"/>
  <c r="DI80" i="7" s="1"/>
  <c r="DJ79" i="7"/>
  <c r="BL79" i="7"/>
  <c r="BD79" i="7"/>
  <c r="BE79" i="7" s="1"/>
  <c r="BC79" i="7"/>
  <c r="AZ79" i="7"/>
  <c r="AW79" i="7"/>
  <c r="AX79" i="7" s="1"/>
  <c r="AV79" i="7"/>
  <c r="A79" i="7"/>
  <c r="A78" i="7"/>
  <c r="DJ77" i="7"/>
  <c r="DI77" i="7"/>
  <c r="BL77" i="7"/>
  <c r="A77" i="7"/>
  <c r="A76" i="7"/>
  <c r="BL76" i="7" s="1"/>
  <c r="DJ75" i="7"/>
  <c r="BL75" i="7"/>
  <c r="BE75" i="7"/>
  <c r="BD75" i="7"/>
  <c r="AZ75" i="7"/>
  <c r="AX75" i="7"/>
  <c r="AW75" i="7"/>
  <c r="A75" i="7"/>
  <c r="DJ74" i="7"/>
  <c r="DI74" i="7"/>
  <c r="BL74" i="7"/>
  <c r="BD74" i="7"/>
  <c r="BE74" i="7" s="1"/>
  <c r="BC74" i="7"/>
  <c r="AZ74" i="7"/>
  <c r="AW74" i="7"/>
  <c r="AX74" i="7" s="1"/>
  <c r="AV74" i="7"/>
  <c r="B74" i="7"/>
  <c r="C74" i="7" s="1"/>
  <c r="A74" i="7"/>
  <c r="DJ73" i="7"/>
  <c r="DI73" i="7"/>
  <c r="BL73" i="7"/>
  <c r="BC73" i="7"/>
  <c r="AZ73" i="7"/>
  <c r="AW73" i="7"/>
  <c r="AX73" i="7" s="1"/>
  <c r="AV73" i="7"/>
  <c r="E73" i="7"/>
  <c r="B73" i="7"/>
  <c r="C73" i="7" s="1"/>
  <c r="A73" i="7"/>
  <c r="DJ72" i="7"/>
  <c r="BL72" i="7"/>
  <c r="AZ72" i="7"/>
  <c r="AW72" i="7"/>
  <c r="AX72" i="7" s="1"/>
  <c r="A72" i="7"/>
  <c r="DJ71" i="7"/>
  <c r="BL71" i="7"/>
  <c r="BE71" i="7"/>
  <c r="BD71" i="7"/>
  <c r="AZ71" i="7"/>
  <c r="AV71" i="7"/>
  <c r="BC71" i="7" s="1"/>
  <c r="E71" i="7"/>
  <c r="A71" i="7"/>
  <c r="DJ70" i="7"/>
  <c r="DI70" i="7"/>
  <c r="BL70" i="7"/>
  <c r="BD70" i="7"/>
  <c r="BE70" i="7" s="1"/>
  <c r="BC70" i="7"/>
  <c r="AZ70" i="7"/>
  <c r="AV70" i="7"/>
  <c r="E70" i="7"/>
  <c r="C70" i="7"/>
  <c r="B70" i="7"/>
  <c r="A70" i="7"/>
  <c r="DJ69" i="7"/>
  <c r="DI69" i="7"/>
  <c r="BL69" i="7"/>
  <c r="BC69" i="7"/>
  <c r="AZ69" i="7"/>
  <c r="AV69" i="7"/>
  <c r="AT69" i="7"/>
  <c r="E69" i="7"/>
  <c r="C69" i="7"/>
  <c r="B69" i="7"/>
  <c r="A69" i="7"/>
  <c r="DJ68" i="7"/>
  <c r="AZ68" i="7"/>
  <c r="AW68" i="7"/>
  <c r="AX68" i="7" s="1"/>
  <c r="AV68" i="7"/>
  <c r="BC68" i="7" s="1"/>
  <c r="AT68" i="7"/>
  <c r="E68" i="7"/>
  <c r="A68" i="7"/>
  <c r="BL68" i="7" s="1"/>
  <c r="BL67" i="7"/>
  <c r="BD67" i="7"/>
  <c r="BE67" i="7" s="1"/>
  <c r="AX67" i="7"/>
  <c r="AW67" i="7"/>
  <c r="AV67" i="7"/>
  <c r="BC67" i="7" s="1"/>
  <c r="E67" i="7"/>
  <c r="A67" i="7"/>
  <c r="DJ67" i="7" s="1"/>
  <c r="BL66" i="7"/>
  <c r="BD66" i="7"/>
  <c r="BE66" i="7" s="1"/>
  <c r="AZ66" i="7"/>
  <c r="AW66" i="7"/>
  <c r="AX66" i="7" s="1"/>
  <c r="AV66" i="7"/>
  <c r="BC66" i="7" s="1"/>
  <c r="E66" i="7"/>
  <c r="C66" i="7"/>
  <c r="B66" i="7"/>
  <c r="A66" i="7"/>
  <c r="AT66" i="7" s="1"/>
  <c r="BL65" i="7"/>
  <c r="AZ65" i="7"/>
  <c r="AW65" i="7"/>
  <c r="AX65" i="7" s="1"/>
  <c r="AV65" i="7"/>
  <c r="BC65" i="7" s="1"/>
  <c r="AT65" i="7"/>
  <c r="E65" i="7"/>
  <c r="C65" i="7"/>
  <c r="B65" i="7"/>
  <c r="A65" i="7"/>
  <c r="BD65" i="7" s="1"/>
  <c r="BE65" i="7" s="1"/>
  <c r="A64" i="7"/>
  <c r="AT64" i="7" s="1"/>
  <c r="AW63" i="7"/>
  <c r="AX63" i="7" s="1"/>
  <c r="A63" i="7"/>
  <c r="A62" i="7"/>
  <c r="A61" i="7"/>
  <c r="AX60" i="7"/>
  <c r="AW60" i="7"/>
  <c r="A60" i="7"/>
  <c r="BD59" i="7"/>
  <c r="BE59" i="7" s="1"/>
  <c r="AZ59" i="7"/>
  <c r="AW59" i="7"/>
  <c r="AX59" i="7" s="1"/>
  <c r="AV59" i="7"/>
  <c r="BC59" i="7" s="1"/>
  <c r="AT59" i="7"/>
  <c r="A59" i="7"/>
  <c r="AZ58" i="7"/>
  <c r="AW58" i="7"/>
  <c r="AX58" i="7" s="1"/>
  <c r="E58" i="7"/>
  <c r="C58" i="7"/>
  <c r="B58" i="7"/>
  <c r="A58" i="7"/>
  <c r="DI58" i="7" s="1"/>
  <c r="BL57" i="7"/>
  <c r="BD57" i="7"/>
  <c r="BE57" i="7" s="1"/>
  <c r="BC57" i="7"/>
  <c r="AZ57" i="7"/>
  <c r="AV57" i="7"/>
  <c r="AT57" i="7"/>
  <c r="E57" i="7"/>
  <c r="C57" i="7"/>
  <c r="B57" i="7"/>
  <c r="A57" i="7"/>
  <c r="AW57" i="7" s="1"/>
  <c r="AX57" i="7" s="1"/>
  <c r="DI56" i="7"/>
  <c r="BL56" i="7"/>
  <c r="BC56" i="7"/>
  <c r="AW56" i="7"/>
  <c r="AX56" i="7" s="1"/>
  <c r="AV56" i="7"/>
  <c r="AT56" i="7"/>
  <c r="E56" i="7"/>
  <c r="C56" i="7"/>
  <c r="B56" i="7"/>
  <c r="A56" i="7"/>
  <c r="DJ55" i="7"/>
  <c r="BL55" i="7"/>
  <c r="BC55" i="7"/>
  <c r="AZ55" i="7"/>
  <c r="AX55" i="7"/>
  <c r="AW55" i="7"/>
  <c r="AV55" i="7"/>
  <c r="AT55" i="7"/>
  <c r="E55" i="7"/>
  <c r="A55" i="7"/>
  <c r="DJ54" i="7"/>
  <c r="BE54" i="7"/>
  <c r="BD54" i="7"/>
  <c r="AZ54" i="7"/>
  <c r="A54" i="7"/>
  <c r="BD53" i="7"/>
  <c r="BE53" i="7" s="1"/>
  <c r="AZ53" i="7"/>
  <c r="AW53" i="7"/>
  <c r="AX53" i="7" s="1"/>
  <c r="AV53" i="7"/>
  <c r="BC53" i="7" s="1"/>
  <c r="A53" i="7"/>
  <c r="DI52" i="7"/>
  <c r="BL52" i="7"/>
  <c r="BC52" i="7"/>
  <c r="AZ52" i="7"/>
  <c r="AW52" i="7"/>
  <c r="AX52" i="7" s="1"/>
  <c r="AV52" i="7"/>
  <c r="AT52" i="7"/>
  <c r="B52" i="7"/>
  <c r="C52" i="7" s="1"/>
  <c r="A52" i="7"/>
  <c r="DJ51" i="7"/>
  <c r="BL51" i="7"/>
  <c r="BE51" i="7"/>
  <c r="BD51" i="7"/>
  <c r="AZ51" i="7"/>
  <c r="AX51" i="7"/>
  <c r="AW51" i="7"/>
  <c r="AT51" i="7"/>
  <c r="A51" i="7"/>
  <c r="DJ50" i="7"/>
  <c r="DI50" i="7"/>
  <c r="A50" i="7"/>
  <c r="DJ49" i="7"/>
  <c r="DI49" i="7"/>
  <c r="BL49" i="7"/>
  <c r="BD49" i="7"/>
  <c r="BE49" i="7" s="1"/>
  <c r="A49" i="7"/>
  <c r="DJ48" i="7"/>
  <c r="DI48" i="7"/>
  <c r="BL48" i="7"/>
  <c r="AZ48" i="7"/>
  <c r="AT48" i="7"/>
  <c r="C48" i="7"/>
  <c r="B48" i="7"/>
  <c r="A48" i="7"/>
  <c r="A47" i="7"/>
  <c r="DI46" i="7"/>
  <c r="BL46" i="7"/>
  <c r="A46" i="7"/>
  <c r="DJ45" i="7"/>
  <c r="DI45" i="7"/>
  <c r="BL45" i="7"/>
  <c r="AW45" i="7"/>
  <c r="AX45" i="7" s="1"/>
  <c r="AT45" i="7"/>
  <c r="A45" i="7"/>
  <c r="AT44" i="7"/>
  <c r="E44" i="7"/>
  <c r="C44" i="7"/>
  <c r="B44" i="7"/>
  <c r="A44" i="7"/>
  <c r="A43" i="7"/>
  <c r="E43" i="7" s="1"/>
  <c r="DJ42" i="7"/>
  <c r="BD42" i="7"/>
  <c r="BE42" i="7" s="1"/>
  <c r="AZ42" i="7"/>
  <c r="AX42" i="7"/>
  <c r="AW42" i="7"/>
  <c r="AV42" i="7"/>
  <c r="BC42" i="7" s="1"/>
  <c r="E42" i="7"/>
  <c r="B42" i="7"/>
  <c r="C42" i="7" s="1"/>
  <c r="A42" i="7"/>
  <c r="AT42" i="7" s="1"/>
  <c r="DJ41" i="7"/>
  <c r="BL41" i="7"/>
  <c r="BD41" i="7"/>
  <c r="BE41" i="7" s="1"/>
  <c r="BC41" i="7"/>
  <c r="AZ41" i="7"/>
  <c r="AW41" i="7"/>
  <c r="AX41" i="7" s="1"/>
  <c r="AV41" i="7"/>
  <c r="AT41" i="7"/>
  <c r="E41" i="7"/>
  <c r="C41" i="7"/>
  <c r="B41" i="7"/>
  <c r="A41" i="7"/>
  <c r="DI41" i="7" s="1"/>
  <c r="DJ40" i="7"/>
  <c r="BL40" i="7"/>
  <c r="BE40" i="7"/>
  <c r="BC40" i="7"/>
  <c r="AZ40" i="7"/>
  <c r="AX40" i="7"/>
  <c r="AW40" i="7"/>
  <c r="AV40" i="7"/>
  <c r="AT40" i="7"/>
  <c r="E40" i="7"/>
  <c r="B40" i="7"/>
  <c r="C40" i="7" s="1"/>
  <c r="A40" i="7"/>
  <c r="BD40" i="7" s="1"/>
  <c r="DJ39" i="7"/>
  <c r="BL39" i="7"/>
  <c r="BD39" i="7"/>
  <c r="BE39" i="7" s="1"/>
  <c r="AZ39" i="7"/>
  <c r="E39" i="7"/>
  <c r="A39" i="7"/>
  <c r="DJ38" i="7"/>
  <c r="DI38" i="7"/>
  <c r="BD38" i="7"/>
  <c r="BE38" i="7" s="1"/>
  <c r="AV38" i="7"/>
  <c r="BC38" i="7" s="1"/>
  <c r="B38" i="7"/>
  <c r="BL38" i="7" s="1"/>
  <c r="A38" i="7"/>
  <c r="AW37" i="7"/>
  <c r="AX37" i="7" s="1"/>
  <c r="AT37" i="7"/>
  <c r="E37" i="7"/>
  <c r="C37" i="7"/>
  <c r="B37" i="7"/>
  <c r="A37" i="7"/>
  <c r="A36" i="7"/>
  <c r="DJ36" i="7" s="1"/>
  <c r="DJ35" i="7"/>
  <c r="BD35" i="7"/>
  <c r="BE35" i="7" s="1"/>
  <c r="AZ35" i="7"/>
  <c r="A35" i="7"/>
  <c r="DJ34" i="7"/>
  <c r="BL34" i="7"/>
  <c r="BD34" i="7"/>
  <c r="BE34" i="7" s="1"/>
  <c r="BC34" i="7"/>
  <c r="AZ34" i="7"/>
  <c r="AW34" i="7"/>
  <c r="AX34" i="7" s="1"/>
  <c r="AV34" i="7"/>
  <c r="E34" i="7"/>
  <c r="C34" i="7"/>
  <c r="B34" i="7"/>
  <c r="A34" i="7"/>
  <c r="AT34" i="7" s="1"/>
  <c r="DJ33" i="7"/>
  <c r="BL33" i="7"/>
  <c r="BD33" i="7"/>
  <c r="BE33" i="7" s="1"/>
  <c r="BC33" i="7"/>
  <c r="AZ33" i="7"/>
  <c r="AW33" i="7"/>
  <c r="AX33" i="7" s="1"/>
  <c r="AV33" i="7"/>
  <c r="AT33" i="7"/>
  <c r="E33" i="7"/>
  <c r="B33" i="7"/>
  <c r="C33" i="7" s="1"/>
  <c r="A33" i="7"/>
  <c r="DI33" i="7" s="1"/>
  <c r="A32" i="7"/>
  <c r="DJ31" i="7"/>
  <c r="BL31" i="7"/>
  <c r="BD31" i="7"/>
  <c r="BE31" i="7" s="1"/>
  <c r="AZ31" i="7"/>
  <c r="A31" i="7"/>
  <c r="DJ30" i="7"/>
  <c r="DI30" i="7"/>
  <c r="BL30" i="7"/>
  <c r="BD30" i="7"/>
  <c r="BE30" i="7" s="1"/>
  <c r="AV30" i="7"/>
  <c r="BC30" i="7" s="1"/>
  <c r="E30" i="7"/>
  <c r="B30" i="7"/>
  <c r="C30" i="7" s="1"/>
  <c r="A30" i="7"/>
  <c r="DJ29" i="7"/>
  <c r="DI29" i="7"/>
  <c r="BL29" i="7"/>
  <c r="AW29" i="7"/>
  <c r="AX29" i="7" s="1"/>
  <c r="AV29" i="7"/>
  <c r="BC29" i="7" s="1"/>
  <c r="AT29" i="7"/>
  <c r="E29" i="7"/>
  <c r="A29" i="7"/>
  <c r="AZ28" i="7"/>
  <c r="AW28" i="7"/>
  <c r="AX28" i="7" s="1"/>
  <c r="AV28" i="7"/>
  <c r="BC28" i="7" s="1"/>
  <c r="AT28" i="7"/>
  <c r="E28" i="7"/>
  <c r="B28" i="7"/>
  <c r="C28" i="7" s="1"/>
  <c r="A28" i="7"/>
  <c r="DJ28" i="7" s="1"/>
  <c r="AW27" i="7"/>
  <c r="AX27" i="7" s="1"/>
  <c r="AV27" i="7"/>
  <c r="BC27" i="7" s="1"/>
  <c r="AT27" i="7"/>
  <c r="E27" i="7"/>
  <c r="A27" i="7"/>
  <c r="A26" i="7"/>
  <c r="AW26" i="7" s="1"/>
  <c r="AX26" i="7" s="1"/>
  <c r="DI25" i="7"/>
  <c r="BD25" i="7"/>
  <c r="BE25" i="7" s="1"/>
  <c r="BC25" i="7"/>
  <c r="AZ25" i="7"/>
  <c r="AW25" i="7"/>
  <c r="AX25" i="7" s="1"/>
  <c r="AT25" i="7"/>
  <c r="E25" i="7"/>
  <c r="B25" i="7"/>
  <c r="C25" i="7" s="1"/>
  <c r="A25" i="7"/>
  <c r="AV25" i="7" s="1"/>
  <c r="BL24" i="7"/>
  <c r="AW24" i="7"/>
  <c r="AX24" i="7" s="1"/>
  <c r="AV24" i="7"/>
  <c r="BC24" i="7" s="1"/>
  <c r="AT24" i="7"/>
  <c r="E24" i="7"/>
  <c r="A24" i="7"/>
  <c r="DI24" i="7" s="1"/>
  <c r="BL23" i="7"/>
  <c r="BD23" i="7"/>
  <c r="BE23" i="7" s="1"/>
  <c r="AZ23" i="7"/>
  <c r="AW23" i="7"/>
  <c r="AX23" i="7" s="1"/>
  <c r="AV23" i="7"/>
  <c r="BC23" i="7" s="1"/>
  <c r="AT23" i="7"/>
  <c r="E23" i="7"/>
  <c r="A23" i="7"/>
  <c r="DJ23" i="7" s="1"/>
  <c r="BL22" i="7"/>
  <c r="BD22" i="7"/>
  <c r="BE22" i="7" s="1"/>
  <c r="AZ22" i="7"/>
  <c r="AW22" i="7"/>
  <c r="AX22" i="7" s="1"/>
  <c r="AV22" i="7"/>
  <c r="BC22" i="7" s="1"/>
  <c r="E22" i="7"/>
  <c r="A22" i="7"/>
  <c r="DI22" i="7" s="1"/>
  <c r="DI21" i="7"/>
  <c r="BL21" i="7"/>
  <c r="BE21" i="7"/>
  <c r="BD21" i="7"/>
  <c r="BC21" i="7"/>
  <c r="AZ21" i="7"/>
  <c r="AW21" i="7"/>
  <c r="AX21" i="7" s="1"/>
  <c r="AT21" i="7"/>
  <c r="E21" i="7"/>
  <c r="B21" i="7"/>
  <c r="C21" i="7" s="1"/>
  <c r="A21" i="7"/>
  <c r="AV21" i="7" s="1"/>
  <c r="DI20" i="7"/>
  <c r="BL20" i="7"/>
  <c r="AX20" i="7"/>
  <c r="AW20" i="7"/>
  <c r="AV20" i="7"/>
  <c r="BC20" i="7" s="1"/>
  <c r="AT20" i="7"/>
  <c r="A20" i="7"/>
  <c r="DJ19" i="7"/>
  <c r="BL19" i="7"/>
  <c r="BD19" i="7"/>
  <c r="BE19" i="7" s="1"/>
  <c r="BC19" i="7"/>
  <c r="AZ19" i="7"/>
  <c r="AX19" i="7"/>
  <c r="AW19" i="7"/>
  <c r="AV19" i="7"/>
  <c r="A19" i="7"/>
  <c r="DI18" i="7"/>
  <c r="BL18" i="7"/>
  <c r="BD18" i="7"/>
  <c r="BE18" i="7" s="1"/>
  <c r="AZ18" i="7"/>
  <c r="AW18" i="7"/>
  <c r="AX18" i="7" s="1"/>
  <c r="A18" i="7"/>
  <c r="A17" i="7"/>
  <c r="BD17" i="7" s="1"/>
  <c r="BE17" i="7" s="1"/>
  <c r="DJ16" i="7"/>
  <c r="DI16" i="7"/>
  <c r="BL16" i="7"/>
  <c r="A16" i="7"/>
  <c r="AZ16" i="7" s="1"/>
  <c r="DJ15" i="7"/>
  <c r="BL15" i="7"/>
  <c r="BD15" i="7"/>
  <c r="BE15" i="7" s="1"/>
  <c r="AT15" i="7"/>
  <c r="E15" i="7"/>
  <c r="A15" i="7"/>
  <c r="A14" i="7"/>
  <c r="BL14" i="7" s="1"/>
  <c r="DJ13" i="7"/>
  <c r="BL13" i="7"/>
  <c r="BD13" i="7"/>
  <c r="BE13" i="7" s="1"/>
  <c r="AZ13" i="7"/>
  <c r="AW13" i="7"/>
  <c r="AX13" i="7" s="1"/>
  <c r="AV13" i="7"/>
  <c r="BC13" i="7" s="1"/>
  <c r="AT13" i="7"/>
  <c r="E13" i="7"/>
  <c r="B13" i="7"/>
  <c r="C13" i="7" s="1"/>
  <c r="A13" i="7"/>
  <c r="DI13" i="7" s="1"/>
  <c r="DJ12" i="7"/>
  <c r="BL12" i="7"/>
  <c r="BE12" i="7"/>
  <c r="AZ12" i="7"/>
  <c r="AW12" i="7"/>
  <c r="AX12" i="7" s="1"/>
  <c r="AV12" i="7"/>
  <c r="BC12" i="7" s="1"/>
  <c r="AT12" i="7"/>
  <c r="E12" i="7"/>
  <c r="B12" i="7"/>
  <c r="C12" i="7" s="1"/>
  <c r="A12" i="7"/>
  <c r="BD12" i="7" s="1"/>
  <c r="BL11" i="7"/>
  <c r="BD11" i="7"/>
  <c r="BE11" i="7" s="1"/>
  <c r="AZ11" i="7"/>
  <c r="AW11" i="7"/>
  <c r="AX11" i="7" s="1"/>
  <c r="AV11" i="7"/>
  <c r="BC11" i="7" s="1"/>
  <c r="A11" i="7"/>
  <c r="DI10" i="7"/>
  <c r="BL10" i="7"/>
  <c r="BD10" i="7"/>
  <c r="BE10" i="7" s="1"/>
  <c r="AZ10" i="7"/>
  <c r="A10" i="7"/>
  <c r="A9" i="7"/>
  <c r="DI9" i="7" s="1"/>
  <c r="DJ8" i="7"/>
  <c r="A8" i="7"/>
  <c r="AT8" i="7" s="1"/>
  <c r="DJ7" i="7"/>
  <c r="BL7" i="7"/>
  <c r="AW7" i="7"/>
  <c r="AX7" i="7" s="1"/>
  <c r="AV7" i="7"/>
  <c r="BC7" i="7" s="1"/>
  <c r="A7" i="7"/>
  <c r="DJ6" i="7"/>
  <c r="BL6" i="7"/>
  <c r="BD6" i="7"/>
  <c r="BE6" i="7" s="1"/>
  <c r="AZ6" i="7"/>
  <c r="AW6" i="7"/>
  <c r="AX6" i="7" s="1"/>
  <c r="AV6" i="7"/>
  <c r="BC6" i="7" s="1"/>
  <c r="E6" i="7"/>
  <c r="C6" i="7"/>
  <c r="B6" i="7"/>
  <c r="A6" i="7"/>
  <c r="AT6" i="7" s="1"/>
  <c r="B477" i="6"/>
  <c r="J477" i="6" s="1"/>
  <c r="A477" i="6"/>
  <c r="J476" i="6"/>
  <c r="H476" i="6"/>
  <c r="G476" i="6"/>
  <c r="D476" i="6"/>
  <c r="C476" i="6"/>
  <c r="B476" i="6"/>
  <c r="A476" i="6"/>
  <c r="J475" i="6"/>
  <c r="G475" i="6"/>
  <c r="B475" i="6"/>
  <c r="A475" i="6"/>
  <c r="J474" i="6"/>
  <c r="B474" i="6"/>
  <c r="A474" i="6"/>
  <c r="G473" i="6"/>
  <c r="F473" i="6"/>
  <c r="E473" i="6"/>
  <c r="D473" i="6"/>
  <c r="C473" i="6"/>
  <c r="B473" i="6"/>
  <c r="J473" i="6" s="1"/>
  <c r="A473" i="6"/>
  <c r="H473" i="6" s="1"/>
  <c r="B472" i="6"/>
  <c r="J472" i="6" s="1"/>
  <c r="A472" i="6"/>
  <c r="J471" i="6"/>
  <c r="B471" i="6"/>
  <c r="A471" i="6"/>
  <c r="J470" i="6"/>
  <c r="H470" i="6"/>
  <c r="G470" i="6"/>
  <c r="F470" i="6"/>
  <c r="E470" i="6"/>
  <c r="D470" i="6"/>
  <c r="C470" i="6"/>
  <c r="B470" i="6"/>
  <c r="A470" i="6"/>
  <c r="B469" i="6"/>
  <c r="J469" i="6" s="1"/>
  <c r="A469" i="6"/>
  <c r="H468" i="6"/>
  <c r="G468" i="6"/>
  <c r="B468" i="6"/>
  <c r="J468" i="6" s="1"/>
  <c r="A468" i="6"/>
  <c r="J467" i="6"/>
  <c r="G467" i="6"/>
  <c r="B467" i="6"/>
  <c r="A467" i="6"/>
  <c r="G466" i="6"/>
  <c r="F466" i="6"/>
  <c r="E466" i="6"/>
  <c r="D466" i="6"/>
  <c r="C466" i="6"/>
  <c r="B466" i="6"/>
  <c r="J466" i="6" s="1"/>
  <c r="A466" i="6"/>
  <c r="H466" i="6" s="1"/>
  <c r="B465" i="6"/>
  <c r="J465" i="6" s="1"/>
  <c r="A465" i="6"/>
  <c r="J464" i="6"/>
  <c r="H464" i="6"/>
  <c r="G464" i="6"/>
  <c r="D464" i="6"/>
  <c r="C464" i="6"/>
  <c r="B464" i="6"/>
  <c r="A464" i="6"/>
  <c r="J463" i="6"/>
  <c r="B463" i="6"/>
  <c r="A463" i="6"/>
  <c r="J462" i="6"/>
  <c r="H462" i="6"/>
  <c r="B462" i="6"/>
  <c r="A462" i="6"/>
  <c r="B461" i="6"/>
  <c r="J461" i="6" s="1"/>
  <c r="A461" i="6"/>
  <c r="B460" i="6"/>
  <c r="J460" i="6" s="1"/>
  <c r="A460" i="6"/>
  <c r="J459" i="6"/>
  <c r="H459" i="6"/>
  <c r="G459" i="6"/>
  <c r="F459" i="6"/>
  <c r="E459" i="6"/>
  <c r="D459" i="6"/>
  <c r="B459" i="6"/>
  <c r="A459" i="6"/>
  <c r="C459" i="6" s="1"/>
  <c r="B458" i="6"/>
  <c r="J458" i="6" s="1"/>
  <c r="A458" i="6"/>
  <c r="B457" i="6"/>
  <c r="J457" i="6" s="1"/>
  <c r="A457" i="6"/>
  <c r="H456" i="6"/>
  <c r="G456" i="6"/>
  <c r="D456" i="6"/>
  <c r="C456" i="6"/>
  <c r="B456" i="6"/>
  <c r="J456" i="6" s="1"/>
  <c r="A456" i="6"/>
  <c r="J455" i="6"/>
  <c r="H455" i="6"/>
  <c r="G455" i="6"/>
  <c r="F455" i="6"/>
  <c r="E455" i="6"/>
  <c r="D455" i="6"/>
  <c r="B455" i="6"/>
  <c r="A455" i="6"/>
  <c r="C455" i="6" s="1"/>
  <c r="H454" i="6"/>
  <c r="G454" i="6"/>
  <c r="D454" i="6"/>
  <c r="C454" i="6"/>
  <c r="B454" i="6"/>
  <c r="J454" i="6" s="1"/>
  <c r="A454" i="6"/>
  <c r="G453" i="6"/>
  <c r="F453" i="6"/>
  <c r="E453" i="6"/>
  <c r="D453" i="6"/>
  <c r="C453" i="6"/>
  <c r="B453" i="6"/>
  <c r="J453" i="6" s="1"/>
  <c r="A453" i="6"/>
  <c r="H453" i="6" s="1"/>
  <c r="H452" i="6"/>
  <c r="G452" i="6"/>
  <c r="D452" i="6"/>
  <c r="B452" i="6"/>
  <c r="J452" i="6" s="1"/>
  <c r="A452" i="6"/>
  <c r="J451" i="6"/>
  <c r="H451" i="6"/>
  <c r="B451" i="6"/>
  <c r="A451" i="6"/>
  <c r="H450" i="6"/>
  <c r="G450" i="6"/>
  <c r="F450" i="6"/>
  <c r="E450" i="6"/>
  <c r="D450" i="6"/>
  <c r="C450" i="6"/>
  <c r="B450" i="6"/>
  <c r="J450" i="6" s="1"/>
  <c r="A450" i="6"/>
  <c r="B449" i="6"/>
  <c r="J449" i="6" s="1"/>
  <c r="A449" i="6"/>
  <c r="J448" i="6"/>
  <c r="H448" i="6"/>
  <c r="G448" i="6"/>
  <c r="B448" i="6"/>
  <c r="A448" i="6"/>
  <c r="J447" i="6"/>
  <c r="G447" i="6"/>
  <c r="F447" i="6"/>
  <c r="B447" i="6"/>
  <c r="A447" i="6"/>
  <c r="J446" i="6"/>
  <c r="F446" i="6"/>
  <c r="B446" i="6"/>
  <c r="A446" i="6"/>
  <c r="G445" i="6"/>
  <c r="F445" i="6"/>
  <c r="E445" i="6"/>
  <c r="D445" i="6"/>
  <c r="B445" i="6"/>
  <c r="J445" i="6" s="1"/>
  <c r="A445" i="6"/>
  <c r="J444" i="6"/>
  <c r="H444" i="6"/>
  <c r="B444" i="6"/>
  <c r="A444" i="6"/>
  <c r="J443" i="6"/>
  <c r="B443" i="6"/>
  <c r="A443" i="6"/>
  <c r="J442" i="6"/>
  <c r="H442" i="6"/>
  <c r="E442" i="6"/>
  <c r="B442" i="6"/>
  <c r="A442" i="6"/>
  <c r="G441" i="6"/>
  <c r="F441" i="6"/>
  <c r="E441" i="6"/>
  <c r="D441" i="6"/>
  <c r="C441" i="6"/>
  <c r="B441" i="6"/>
  <c r="J441" i="6" s="1"/>
  <c r="A441" i="6"/>
  <c r="H441" i="6" s="1"/>
  <c r="H440" i="6"/>
  <c r="C440" i="6"/>
  <c r="B440" i="6"/>
  <c r="J440" i="6" s="1"/>
  <c r="A440" i="6"/>
  <c r="J439" i="6"/>
  <c r="H439" i="6"/>
  <c r="G439" i="6"/>
  <c r="F439" i="6"/>
  <c r="E439" i="6"/>
  <c r="D439" i="6"/>
  <c r="B439" i="6"/>
  <c r="A439" i="6"/>
  <c r="C439" i="6" s="1"/>
  <c r="B438" i="6"/>
  <c r="J438" i="6" s="1"/>
  <c r="A438" i="6"/>
  <c r="B437" i="6"/>
  <c r="J437" i="6" s="1"/>
  <c r="A437" i="6"/>
  <c r="H436" i="6"/>
  <c r="B436" i="6"/>
  <c r="J436" i="6" s="1"/>
  <c r="A436" i="6"/>
  <c r="J435" i="6"/>
  <c r="B435" i="6"/>
  <c r="A435" i="6"/>
  <c r="B434" i="6"/>
  <c r="J434" i="6" s="1"/>
  <c r="A434" i="6"/>
  <c r="E433" i="6"/>
  <c r="D433" i="6"/>
  <c r="B433" i="6"/>
  <c r="J433" i="6" s="1"/>
  <c r="A433" i="6"/>
  <c r="G432" i="6"/>
  <c r="D432" i="6"/>
  <c r="B432" i="6"/>
  <c r="J432" i="6" s="1"/>
  <c r="A432" i="6"/>
  <c r="J431" i="6"/>
  <c r="G431" i="6"/>
  <c r="F431" i="6"/>
  <c r="E431" i="6"/>
  <c r="B431" i="6"/>
  <c r="A431" i="6"/>
  <c r="J430" i="6"/>
  <c r="B430" i="6"/>
  <c r="A430" i="6"/>
  <c r="B429" i="6"/>
  <c r="J429" i="6" s="1"/>
  <c r="A429" i="6"/>
  <c r="E429" i="6" s="1"/>
  <c r="J428" i="6"/>
  <c r="H428" i="6"/>
  <c r="G428" i="6"/>
  <c r="D428" i="6"/>
  <c r="C428" i="6"/>
  <c r="B428" i="6"/>
  <c r="A428" i="6"/>
  <c r="J427" i="6"/>
  <c r="H427" i="6"/>
  <c r="G427" i="6"/>
  <c r="F427" i="6"/>
  <c r="E427" i="6"/>
  <c r="D427" i="6"/>
  <c r="B427" i="6"/>
  <c r="A427" i="6"/>
  <c r="C427" i="6" s="1"/>
  <c r="B426" i="6"/>
  <c r="J426" i="6" s="1"/>
  <c r="A426" i="6"/>
  <c r="G425" i="6"/>
  <c r="F425" i="6"/>
  <c r="E425" i="6"/>
  <c r="D425" i="6"/>
  <c r="C425" i="6"/>
  <c r="B425" i="6"/>
  <c r="J425" i="6" s="1"/>
  <c r="A425" i="6"/>
  <c r="H425" i="6" s="1"/>
  <c r="D424" i="6"/>
  <c r="B424" i="6"/>
  <c r="J424" i="6" s="1"/>
  <c r="A424" i="6"/>
  <c r="J423" i="6"/>
  <c r="B423" i="6"/>
  <c r="A423" i="6"/>
  <c r="J422" i="6"/>
  <c r="H422" i="6"/>
  <c r="G422" i="6"/>
  <c r="F422" i="6"/>
  <c r="E422" i="6"/>
  <c r="D422" i="6"/>
  <c r="C422" i="6"/>
  <c r="B422" i="6"/>
  <c r="A422" i="6"/>
  <c r="E421" i="6"/>
  <c r="D421" i="6"/>
  <c r="C421" i="6"/>
  <c r="B421" i="6"/>
  <c r="J421" i="6" s="1"/>
  <c r="A421" i="6"/>
  <c r="H420" i="6"/>
  <c r="G420" i="6"/>
  <c r="B420" i="6"/>
  <c r="J420" i="6" s="1"/>
  <c r="A420" i="6"/>
  <c r="J419" i="6"/>
  <c r="G419" i="6"/>
  <c r="F419" i="6"/>
  <c r="E419" i="6"/>
  <c r="D419" i="6"/>
  <c r="B419" i="6"/>
  <c r="A419" i="6"/>
  <c r="F418" i="6"/>
  <c r="E418" i="6"/>
  <c r="D418" i="6"/>
  <c r="B418" i="6"/>
  <c r="J418" i="6" s="1"/>
  <c r="A418" i="6"/>
  <c r="G417" i="6"/>
  <c r="F417" i="6"/>
  <c r="E417" i="6"/>
  <c r="B417" i="6"/>
  <c r="J417" i="6" s="1"/>
  <c r="A417" i="6"/>
  <c r="J416" i="6"/>
  <c r="B416" i="6"/>
  <c r="A416" i="6"/>
  <c r="J415" i="6"/>
  <c r="F415" i="6"/>
  <c r="E415" i="6"/>
  <c r="D415" i="6"/>
  <c r="C415" i="6"/>
  <c r="B415" i="6"/>
  <c r="A415" i="6"/>
  <c r="B414" i="6"/>
  <c r="J414" i="6" s="1"/>
  <c r="A414" i="6"/>
  <c r="J413" i="6"/>
  <c r="G413" i="6"/>
  <c r="F413" i="6"/>
  <c r="E413" i="6"/>
  <c r="D413" i="6"/>
  <c r="C413" i="6"/>
  <c r="B413" i="6"/>
  <c r="A413" i="6"/>
  <c r="H413" i="6" s="1"/>
  <c r="G412" i="6"/>
  <c r="F412" i="6"/>
  <c r="D412" i="6"/>
  <c r="C412" i="6"/>
  <c r="B412" i="6"/>
  <c r="J412" i="6" s="1"/>
  <c r="A412" i="6"/>
  <c r="J411" i="6"/>
  <c r="H411" i="6"/>
  <c r="G411" i="6"/>
  <c r="B411" i="6"/>
  <c r="A411" i="6"/>
  <c r="J410" i="6"/>
  <c r="H410" i="6"/>
  <c r="G410" i="6"/>
  <c r="F410" i="6"/>
  <c r="E410" i="6"/>
  <c r="D410" i="6"/>
  <c r="B410" i="6"/>
  <c r="A410" i="6"/>
  <c r="C410" i="6" s="1"/>
  <c r="B409" i="6"/>
  <c r="J409" i="6" s="1"/>
  <c r="A409" i="6"/>
  <c r="F408" i="6"/>
  <c r="D408" i="6"/>
  <c r="C408" i="6"/>
  <c r="B408" i="6"/>
  <c r="J408" i="6" s="1"/>
  <c r="A408" i="6"/>
  <c r="J407" i="6"/>
  <c r="B407" i="6"/>
  <c r="A407" i="6"/>
  <c r="J406" i="6"/>
  <c r="H406" i="6"/>
  <c r="G406" i="6"/>
  <c r="F406" i="6"/>
  <c r="E406" i="6"/>
  <c r="D406" i="6"/>
  <c r="C406" i="6"/>
  <c r="B406" i="6"/>
  <c r="A406" i="6"/>
  <c r="B405" i="6"/>
  <c r="J405" i="6" s="1"/>
  <c r="A405" i="6"/>
  <c r="G404" i="6"/>
  <c r="C404" i="6"/>
  <c r="B404" i="6"/>
  <c r="J404" i="6" s="1"/>
  <c r="A404" i="6"/>
  <c r="J403" i="6"/>
  <c r="H403" i="6"/>
  <c r="G403" i="6"/>
  <c r="F403" i="6"/>
  <c r="E403" i="6"/>
  <c r="D403" i="6"/>
  <c r="C403" i="6"/>
  <c r="B403" i="6"/>
  <c r="A403" i="6"/>
  <c r="J402" i="6"/>
  <c r="E402" i="6"/>
  <c r="D402" i="6"/>
  <c r="C402" i="6"/>
  <c r="B402" i="6"/>
  <c r="A402" i="6"/>
  <c r="B401" i="6"/>
  <c r="J401" i="6" s="1"/>
  <c r="A401" i="6"/>
  <c r="J400" i="6"/>
  <c r="H400" i="6"/>
  <c r="G400" i="6"/>
  <c r="F400" i="6"/>
  <c r="D400" i="6"/>
  <c r="B400" i="6"/>
  <c r="A400" i="6"/>
  <c r="J399" i="6"/>
  <c r="B399" i="6"/>
  <c r="A399" i="6"/>
  <c r="E399" i="6" s="1"/>
  <c r="G398" i="6"/>
  <c r="F398" i="6"/>
  <c r="C398" i="6"/>
  <c r="B398" i="6"/>
  <c r="J398" i="6" s="1"/>
  <c r="A398" i="6"/>
  <c r="J397" i="6"/>
  <c r="G397" i="6"/>
  <c r="F397" i="6"/>
  <c r="B397" i="6"/>
  <c r="A397" i="6"/>
  <c r="J396" i="6"/>
  <c r="H396" i="6"/>
  <c r="G396" i="6"/>
  <c r="F396" i="6"/>
  <c r="D396" i="6"/>
  <c r="C396" i="6"/>
  <c r="B396" i="6"/>
  <c r="A396" i="6"/>
  <c r="E396" i="6" s="1"/>
  <c r="J395" i="6"/>
  <c r="B395" i="6"/>
  <c r="A395" i="6"/>
  <c r="H394" i="6"/>
  <c r="E394" i="6"/>
  <c r="D394" i="6"/>
  <c r="C394" i="6"/>
  <c r="B394" i="6"/>
  <c r="J394" i="6" s="1"/>
  <c r="A394" i="6"/>
  <c r="J393" i="6"/>
  <c r="B393" i="6"/>
  <c r="A393" i="6"/>
  <c r="J392" i="6"/>
  <c r="H392" i="6"/>
  <c r="G392" i="6"/>
  <c r="F392" i="6"/>
  <c r="D392" i="6"/>
  <c r="C392" i="6"/>
  <c r="B392" i="6"/>
  <c r="A392" i="6"/>
  <c r="E392" i="6" s="1"/>
  <c r="J391" i="6"/>
  <c r="B391" i="6"/>
  <c r="A391" i="6"/>
  <c r="J390" i="6"/>
  <c r="H390" i="6"/>
  <c r="G390" i="6"/>
  <c r="B390" i="6"/>
  <c r="A390" i="6"/>
  <c r="G389" i="6"/>
  <c r="F389" i="6"/>
  <c r="E389" i="6"/>
  <c r="D389" i="6"/>
  <c r="C389" i="6"/>
  <c r="B389" i="6"/>
  <c r="J389" i="6" s="1"/>
  <c r="A389" i="6"/>
  <c r="H389" i="6" s="1"/>
  <c r="F388" i="6"/>
  <c r="D388" i="6"/>
  <c r="B388" i="6"/>
  <c r="J388" i="6" s="1"/>
  <c r="A388" i="6"/>
  <c r="J387" i="6"/>
  <c r="H387" i="6"/>
  <c r="G387" i="6"/>
  <c r="D387" i="6"/>
  <c r="C387" i="6"/>
  <c r="B387" i="6"/>
  <c r="A387" i="6"/>
  <c r="J386" i="6"/>
  <c r="H386" i="6"/>
  <c r="B386" i="6"/>
  <c r="A386" i="6"/>
  <c r="B385" i="6"/>
  <c r="J385" i="6" s="1"/>
  <c r="A385" i="6"/>
  <c r="B384" i="6"/>
  <c r="J384" i="6" s="1"/>
  <c r="A384" i="6"/>
  <c r="J383" i="6"/>
  <c r="G383" i="6"/>
  <c r="F383" i="6"/>
  <c r="B383" i="6"/>
  <c r="A383" i="6"/>
  <c r="H382" i="6"/>
  <c r="G382" i="6"/>
  <c r="F382" i="6"/>
  <c r="E382" i="6"/>
  <c r="D382" i="6"/>
  <c r="C382" i="6"/>
  <c r="B382" i="6"/>
  <c r="J382" i="6" s="1"/>
  <c r="A382" i="6"/>
  <c r="G381" i="6"/>
  <c r="B381" i="6"/>
  <c r="J381" i="6" s="1"/>
  <c r="A381" i="6"/>
  <c r="E381" i="6" s="1"/>
  <c r="B380" i="6"/>
  <c r="J380" i="6" s="1"/>
  <c r="A380" i="6"/>
  <c r="J379" i="6"/>
  <c r="H379" i="6"/>
  <c r="G379" i="6"/>
  <c r="F379" i="6"/>
  <c r="E379" i="6"/>
  <c r="D379" i="6"/>
  <c r="C379" i="6"/>
  <c r="B379" i="6"/>
  <c r="A379" i="6"/>
  <c r="J378" i="6"/>
  <c r="H378" i="6"/>
  <c r="G378" i="6"/>
  <c r="F378" i="6"/>
  <c r="E378" i="6"/>
  <c r="D378" i="6"/>
  <c r="C378" i="6"/>
  <c r="B378" i="6"/>
  <c r="A378" i="6"/>
  <c r="B377" i="6"/>
  <c r="J377" i="6" s="1"/>
  <c r="A377" i="6"/>
  <c r="J376" i="6"/>
  <c r="H376" i="6"/>
  <c r="G376" i="6"/>
  <c r="F376" i="6"/>
  <c r="D376" i="6"/>
  <c r="B376" i="6"/>
  <c r="A376" i="6"/>
  <c r="J375" i="6"/>
  <c r="B375" i="6"/>
  <c r="A375" i="6"/>
  <c r="G374" i="6"/>
  <c r="F374" i="6"/>
  <c r="E374" i="6"/>
  <c r="B374" i="6"/>
  <c r="J374" i="6" s="1"/>
  <c r="A374" i="6"/>
  <c r="B373" i="6"/>
  <c r="J373" i="6" s="1"/>
  <c r="A373" i="6"/>
  <c r="F373" i="6" s="1"/>
  <c r="J372" i="6"/>
  <c r="H372" i="6"/>
  <c r="G372" i="6"/>
  <c r="F372" i="6"/>
  <c r="D372" i="6"/>
  <c r="C372" i="6"/>
  <c r="B372" i="6"/>
  <c r="A372" i="6"/>
  <c r="E372" i="6" s="1"/>
  <c r="J371" i="6"/>
  <c r="B371" i="6"/>
  <c r="A371" i="6"/>
  <c r="D370" i="6"/>
  <c r="C370" i="6"/>
  <c r="B370" i="6"/>
  <c r="J370" i="6" s="1"/>
  <c r="A370" i="6"/>
  <c r="J369" i="6"/>
  <c r="B369" i="6"/>
  <c r="A369" i="6"/>
  <c r="H368" i="6"/>
  <c r="G368" i="6"/>
  <c r="F368" i="6"/>
  <c r="D368" i="6"/>
  <c r="C368" i="6"/>
  <c r="B368" i="6"/>
  <c r="J368" i="6" s="1"/>
  <c r="A368" i="6"/>
  <c r="E368" i="6" s="1"/>
  <c r="J367" i="6"/>
  <c r="F367" i="6"/>
  <c r="E367" i="6"/>
  <c r="D367" i="6"/>
  <c r="B367" i="6"/>
  <c r="A367" i="6"/>
  <c r="J366" i="6"/>
  <c r="H366" i="6"/>
  <c r="G366" i="6"/>
  <c r="F366" i="6"/>
  <c r="B366" i="6"/>
  <c r="A366" i="6"/>
  <c r="G365" i="6"/>
  <c r="F365" i="6"/>
  <c r="E365" i="6"/>
  <c r="D365" i="6"/>
  <c r="C365" i="6"/>
  <c r="B365" i="6"/>
  <c r="J365" i="6" s="1"/>
  <c r="A365" i="6"/>
  <c r="H365" i="6" s="1"/>
  <c r="H364" i="6"/>
  <c r="D364" i="6"/>
  <c r="C364" i="6"/>
  <c r="B364" i="6"/>
  <c r="J364" i="6" s="1"/>
  <c r="A364" i="6"/>
  <c r="J363" i="6"/>
  <c r="H363" i="6"/>
  <c r="G363" i="6"/>
  <c r="D363" i="6"/>
  <c r="C363" i="6"/>
  <c r="B363" i="6"/>
  <c r="A363" i="6"/>
  <c r="J362" i="6"/>
  <c r="H362" i="6"/>
  <c r="G362" i="6"/>
  <c r="F362" i="6"/>
  <c r="E362" i="6"/>
  <c r="D362" i="6"/>
  <c r="B362" i="6"/>
  <c r="A362" i="6"/>
  <c r="C362" i="6" s="1"/>
  <c r="F361" i="6"/>
  <c r="C361" i="6"/>
  <c r="B361" i="6"/>
  <c r="J361" i="6" s="1"/>
  <c r="A361" i="6"/>
  <c r="J360" i="6"/>
  <c r="F360" i="6"/>
  <c r="D360" i="6"/>
  <c r="C360" i="6"/>
  <c r="B360" i="6"/>
  <c r="A360" i="6"/>
  <c r="J359" i="6"/>
  <c r="B359" i="6"/>
  <c r="A359" i="6"/>
  <c r="J358" i="6"/>
  <c r="H358" i="6"/>
  <c r="G358" i="6"/>
  <c r="F358" i="6"/>
  <c r="E358" i="6"/>
  <c r="D358" i="6"/>
  <c r="C358" i="6"/>
  <c r="B358" i="6"/>
  <c r="A358" i="6"/>
  <c r="F357" i="6"/>
  <c r="E357" i="6"/>
  <c r="D357" i="6"/>
  <c r="C357" i="6"/>
  <c r="B357" i="6"/>
  <c r="J357" i="6" s="1"/>
  <c r="A357" i="6"/>
  <c r="J356" i="6"/>
  <c r="H356" i="6"/>
  <c r="B356" i="6"/>
  <c r="A356" i="6"/>
  <c r="J355" i="6"/>
  <c r="H355" i="6"/>
  <c r="G355" i="6"/>
  <c r="F355" i="6"/>
  <c r="E355" i="6"/>
  <c r="D355" i="6"/>
  <c r="C355" i="6"/>
  <c r="B355" i="6"/>
  <c r="A355" i="6"/>
  <c r="B354" i="6"/>
  <c r="J354" i="6" s="1"/>
  <c r="A354" i="6"/>
  <c r="B353" i="6"/>
  <c r="J353" i="6" s="1"/>
  <c r="A353" i="6"/>
  <c r="J352" i="6"/>
  <c r="D352" i="6"/>
  <c r="B352" i="6"/>
  <c r="A352" i="6"/>
  <c r="J351" i="6"/>
  <c r="F351" i="6"/>
  <c r="E351" i="6"/>
  <c r="D351" i="6"/>
  <c r="C351" i="6"/>
  <c r="B351" i="6"/>
  <c r="A351" i="6"/>
  <c r="B350" i="6"/>
  <c r="J350" i="6" s="1"/>
  <c r="A350" i="6"/>
  <c r="D350" i="6" s="1"/>
  <c r="G349" i="6"/>
  <c r="F349" i="6"/>
  <c r="C349" i="6"/>
  <c r="B349" i="6"/>
  <c r="J349" i="6" s="1"/>
  <c r="A349" i="6"/>
  <c r="H348" i="6"/>
  <c r="G348" i="6"/>
  <c r="F348" i="6"/>
  <c r="D348" i="6"/>
  <c r="C348" i="6"/>
  <c r="B348" i="6"/>
  <c r="J348" i="6" s="1"/>
  <c r="A348" i="6"/>
  <c r="E348" i="6" s="1"/>
  <c r="J347" i="6"/>
  <c r="H347" i="6"/>
  <c r="G347" i="6"/>
  <c r="F347" i="6"/>
  <c r="E347" i="6"/>
  <c r="D347" i="6"/>
  <c r="C347" i="6"/>
  <c r="B347" i="6"/>
  <c r="A347" i="6"/>
  <c r="J346" i="6"/>
  <c r="H346" i="6"/>
  <c r="E346" i="6"/>
  <c r="D346" i="6"/>
  <c r="C346" i="6"/>
  <c r="B346" i="6"/>
  <c r="A346" i="6"/>
  <c r="J345" i="6"/>
  <c r="B345" i="6"/>
  <c r="A345" i="6"/>
  <c r="J344" i="6"/>
  <c r="H344" i="6"/>
  <c r="G344" i="6"/>
  <c r="F344" i="6"/>
  <c r="D344" i="6"/>
  <c r="C344" i="6"/>
  <c r="B344" i="6"/>
  <c r="A344" i="6"/>
  <c r="E344" i="6" s="1"/>
  <c r="J343" i="6"/>
  <c r="B343" i="6"/>
  <c r="A343" i="6"/>
  <c r="E343" i="6" s="1"/>
  <c r="J342" i="6"/>
  <c r="H342" i="6"/>
  <c r="G342" i="6"/>
  <c r="F342" i="6"/>
  <c r="C342" i="6"/>
  <c r="B342" i="6"/>
  <c r="A342" i="6"/>
  <c r="J341" i="6"/>
  <c r="G341" i="6"/>
  <c r="F341" i="6"/>
  <c r="E341" i="6"/>
  <c r="D341" i="6"/>
  <c r="C341" i="6"/>
  <c r="B341" i="6"/>
  <c r="A341" i="6"/>
  <c r="H341" i="6" s="1"/>
  <c r="B340" i="6"/>
  <c r="J340" i="6" s="1"/>
  <c r="A340" i="6"/>
  <c r="J339" i="6"/>
  <c r="B339" i="6"/>
  <c r="A339" i="6"/>
  <c r="C339" i="6" s="1"/>
  <c r="J338" i="6"/>
  <c r="B338" i="6"/>
  <c r="A338" i="6"/>
  <c r="D338" i="6" s="1"/>
  <c r="B337" i="6"/>
  <c r="J337" i="6" s="1"/>
  <c r="A337" i="6"/>
  <c r="G337" i="6" s="1"/>
  <c r="C336" i="6"/>
  <c r="B336" i="6"/>
  <c r="J336" i="6" s="1"/>
  <c r="A336" i="6"/>
  <c r="J335" i="6"/>
  <c r="B335" i="6"/>
  <c r="A335" i="6"/>
  <c r="J334" i="6"/>
  <c r="H334" i="6"/>
  <c r="G334" i="6"/>
  <c r="F334" i="6"/>
  <c r="E334" i="6"/>
  <c r="D334" i="6"/>
  <c r="C334" i="6"/>
  <c r="B334" i="6"/>
  <c r="A334" i="6"/>
  <c r="G333" i="6"/>
  <c r="F333" i="6"/>
  <c r="E333" i="6"/>
  <c r="D333" i="6"/>
  <c r="B333" i="6"/>
  <c r="J333" i="6" s="1"/>
  <c r="A333" i="6"/>
  <c r="H333" i="6" s="1"/>
  <c r="J332" i="6"/>
  <c r="H332" i="6"/>
  <c r="G332" i="6"/>
  <c r="B332" i="6"/>
  <c r="A332" i="6"/>
  <c r="J331" i="6"/>
  <c r="H331" i="6"/>
  <c r="G331" i="6"/>
  <c r="F331" i="6"/>
  <c r="E331" i="6"/>
  <c r="D331" i="6"/>
  <c r="C331" i="6"/>
  <c r="B331" i="6"/>
  <c r="A331" i="6"/>
  <c r="B330" i="6"/>
  <c r="J330" i="6" s="1"/>
  <c r="A330" i="6"/>
  <c r="J329" i="6"/>
  <c r="B329" i="6"/>
  <c r="A329" i="6"/>
  <c r="J328" i="6"/>
  <c r="H328" i="6"/>
  <c r="G328" i="6"/>
  <c r="B328" i="6"/>
  <c r="A328" i="6"/>
  <c r="J327" i="6"/>
  <c r="B327" i="6"/>
  <c r="A327" i="6"/>
  <c r="D327" i="6" s="1"/>
  <c r="G326" i="6"/>
  <c r="F326" i="6"/>
  <c r="E326" i="6"/>
  <c r="D326" i="6"/>
  <c r="C326" i="6"/>
  <c r="B326" i="6"/>
  <c r="J326" i="6" s="1"/>
  <c r="A326" i="6"/>
  <c r="H326" i="6" s="1"/>
  <c r="B325" i="6"/>
  <c r="J325" i="6" s="1"/>
  <c r="A325" i="6"/>
  <c r="J324" i="6"/>
  <c r="H324" i="6"/>
  <c r="G324" i="6"/>
  <c r="F324" i="6"/>
  <c r="D324" i="6"/>
  <c r="C324" i="6"/>
  <c r="B324" i="6"/>
  <c r="A324" i="6"/>
  <c r="E324" i="6" s="1"/>
  <c r="J323" i="6"/>
  <c r="H323" i="6"/>
  <c r="G323" i="6"/>
  <c r="F323" i="6"/>
  <c r="E323" i="6"/>
  <c r="D323" i="6"/>
  <c r="C323" i="6"/>
  <c r="B323" i="6"/>
  <c r="A323" i="6"/>
  <c r="B322" i="6"/>
  <c r="J322" i="6" s="1"/>
  <c r="A322" i="6"/>
  <c r="J321" i="6"/>
  <c r="G321" i="6"/>
  <c r="F321" i="6"/>
  <c r="E321" i="6"/>
  <c r="B321" i="6"/>
  <c r="A321" i="6"/>
  <c r="B320" i="6"/>
  <c r="J320" i="6" s="1"/>
  <c r="A320" i="6"/>
  <c r="J319" i="6"/>
  <c r="D319" i="6"/>
  <c r="C319" i="6"/>
  <c r="B319" i="6"/>
  <c r="A319" i="6"/>
  <c r="H318" i="6"/>
  <c r="G318" i="6"/>
  <c r="F318" i="6"/>
  <c r="C318" i="6"/>
  <c r="B318" i="6"/>
  <c r="J318" i="6" s="1"/>
  <c r="A318" i="6"/>
  <c r="G317" i="6"/>
  <c r="F317" i="6"/>
  <c r="E317" i="6"/>
  <c r="D317" i="6"/>
  <c r="C317" i="6"/>
  <c r="B317" i="6"/>
  <c r="J317" i="6" s="1"/>
  <c r="A317" i="6"/>
  <c r="H317" i="6" s="1"/>
  <c r="B316" i="6"/>
  <c r="J316" i="6" s="1"/>
  <c r="A316" i="6"/>
  <c r="G316" i="6" s="1"/>
  <c r="J315" i="6"/>
  <c r="B315" i="6"/>
  <c r="A315" i="6"/>
  <c r="J314" i="6"/>
  <c r="F314" i="6"/>
  <c r="B314" i="6"/>
  <c r="A314" i="6"/>
  <c r="D314" i="6" s="1"/>
  <c r="J313" i="6"/>
  <c r="B313" i="6"/>
  <c r="A313" i="6"/>
  <c r="J312" i="6"/>
  <c r="F312" i="6"/>
  <c r="D312" i="6"/>
  <c r="C312" i="6"/>
  <c r="B312" i="6"/>
  <c r="A312" i="6"/>
  <c r="J311" i="6"/>
  <c r="B311" i="6"/>
  <c r="A311" i="6"/>
  <c r="J310" i="6"/>
  <c r="H310" i="6"/>
  <c r="G310" i="6"/>
  <c r="F310" i="6"/>
  <c r="E310" i="6"/>
  <c r="D310" i="6"/>
  <c r="C310" i="6"/>
  <c r="B310" i="6"/>
  <c r="A310" i="6"/>
  <c r="B309" i="6"/>
  <c r="J309" i="6" s="1"/>
  <c r="A309" i="6"/>
  <c r="J308" i="6"/>
  <c r="H308" i="6"/>
  <c r="G308" i="6"/>
  <c r="B308" i="6"/>
  <c r="A308" i="6"/>
  <c r="J307" i="6"/>
  <c r="H307" i="6"/>
  <c r="G307" i="6"/>
  <c r="F307" i="6"/>
  <c r="E307" i="6"/>
  <c r="D307" i="6"/>
  <c r="C307" i="6"/>
  <c r="B307" i="6"/>
  <c r="A307" i="6"/>
  <c r="F306" i="6"/>
  <c r="E306" i="6"/>
  <c r="B306" i="6"/>
  <c r="J306" i="6" s="1"/>
  <c r="A306" i="6"/>
  <c r="C306" i="6" s="1"/>
  <c r="J305" i="6"/>
  <c r="E305" i="6"/>
  <c r="D305" i="6"/>
  <c r="B305" i="6"/>
  <c r="A305" i="6"/>
  <c r="J304" i="6"/>
  <c r="H304" i="6"/>
  <c r="G304" i="6"/>
  <c r="B304" i="6"/>
  <c r="A304" i="6"/>
  <c r="D304" i="6" s="1"/>
  <c r="J303" i="6"/>
  <c r="H303" i="6"/>
  <c r="D303" i="6"/>
  <c r="B303" i="6"/>
  <c r="A303" i="6"/>
  <c r="G302" i="6"/>
  <c r="F302" i="6"/>
  <c r="E302" i="6"/>
  <c r="D302" i="6"/>
  <c r="C302" i="6"/>
  <c r="B302" i="6"/>
  <c r="J302" i="6" s="1"/>
  <c r="A302" i="6"/>
  <c r="H302" i="6" s="1"/>
  <c r="G301" i="6"/>
  <c r="F301" i="6"/>
  <c r="B301" i="6"/>
  <c r="J301" i="6" s="1"/>
  <c r="A301" i="6"/>
  <c r="J300" i="6"/>
  <c r="H300" i="6"/>
  <c r="G300" i="6"/>
  <c r="F300" i="6"/>
  <c r="D300" i="6"/>
  <c r="C300" i="6"/>
  <c r="B300" i="6"/>
  <c r="A300" i="6"/>
  <c r="E300" i="6" s="1"/>
  <c r="J299" i="6"/>
  <c r="H299" i="6"/>
  <c r="G299" i="6"/>
  <c r="F299" i="6"/>
  <c r="E299" i="6"/>
  <c r="D299" i="6"/>
  <c r="C299" i="6"/>
  <c r="B299" i="6"/>
  <c r="A299" i="6"/>
  <c r="B298" i="6"/>
  <c r="J298" i="6" s="1"/>
  <c r="A298" i="6"/>
  <c r="J297" i="6"/>
  <c r="G297" i="6"/>
  <c r="F297" i="6"/>
  <c r="E297" i="6"/>
  <c r="B297" i="6"/>
  <c r="A297" i="6"/>
  <c r="B296" i="6"/>
  <c r="J296" i="6" s="1"/>
  <c r="A296" i="6"/>
  <c r="J295" i="6"/>
  <c r="C295" i="6"/>
  <c r="B295" i="6"/>
  <c r="A295" i="6"/>
  <c r="H294" i="6"/>
  <c r="G294" i="6"/>
  <c r="F294" i="6"/>
  <c r="C294" i="6"/>
  <c r="B294" i="6"/>
  <c r="J294" i="6" s="1"/>
  <c r="A294" i="6"/>
  <c r="G293" i="6"/>
  <c r="F293" i="6"/>
  <c r="E293" i="6"/>
  <c r="D293" i="6"/>
  <c r="C293" i="6"/>
  <c r="B293" i="6"/>
  <c r="J293" i="6" s="1"/>
  <c r="A293" i="6"/>
  <c r="H293" i="6" s="1"/>
  <c r="B292" i="6"/>
  <c r="J292" i="6" s="1"/>
  <c r="A292" i="6"/>
  <c r="F292" i="6" s="1"/>
  <c r="J291" i="6"/>
  <c r="H291" i="6"/>
  <c r="G291" i="6"/>
  <c r="B291" i="6"/>
  <c r="A291" i="6"/>
  <c r="C291" i="6" s="1"/>
  <c r="J290" i="6"/>
  <c r="B290" i="6"/>
  <c r="A290" i="6"/>
  <c r="F290" i="6" s="1"/>
  <c r="J289" i="6"/>
  <c r="G289" i="6"/>
  <c r="B289" i="6"/>
  <c r="A289" i="6"/>
  <c r="E289" i="6" s="1"/>
  <c r="J288" i="6"/>
  <c r="F288" i="6"/>
  <c r="B288" i="6"/>
  <c r="A288" i="6"/>
  <c r="C288" i="6" s="1"/>
  <c r="J287" i="6"/>
  <c r="B287" i="6"/>
  <c r="A287" i="6"/>
  <c r="H286" i="6"/>
  <c r="G286" i="6"/>
  <c r="F286" i="6"/>
  <c r="E286" i="6"/>
  <c r="D286" i="6"/>
  <c r="C286" i="6"/>
  <c r="B286" i="6"/>
  <c r="J286" i="6" s="1"/>
  <c r="A286" i="6"/>
  <c r="B285" i="6"/>
  <c r="J285" i="6" s="1"/>
  <c r="A285" i="6"/>
  <c r="J284" i="6"/>
  <c r="H284" i="6"/>
  <c r="G284" i="6"/>
  <c r="C284" i="6"/>
  <c r="B284" i="6"/>
  <c r="A284" i="6"/>
  <c r="J283" i="6"/>
  <c r="H283" i="6"/>
  <c r="G283" i="6"/>
  <c r="F283" i="6"/>
  <c r="E283" i="6"/>
  <c r="D283" i="6"/>
  <c r="C283" i="6"/>
  <c r="B283" i="6"/>
  <c r="A283" i="6"/>
  <c r="J282" i="6"/>
  <c r="F282" i="6"/>
  <c r="B282" i="6"/>
  <c r="A282" i="6"/>
  <c r="J281" i="6"/>
  <c r="E281" i="6"/>
  <c r="D281" i="6"/>
  <c r="C281" i="6"/>
  <c r="B281" i="6"/>
  <c r="A281" i="6"/>
  <c r="J280" i="6"/>
  <c r="B280" i="6"/>
  <c r="A280" i="6"/>
  <c r="J279" i="6"/>
  <c r="H279" i="6"/>
  <c r="G279" i="6"/>
  <c r="D279" i="6"/>
  <c r="C279" i="6"/>
  <c r="B279" i="6"/>
  <c r="A279" i="6"/>
  <c r="G278" i="6"/>
  <c r="F278" i="6"/>
  <c r="E278" i="6"/>
  <c r="D278" i="6"/>
  <c r="C278" i="6"/>
  <c r="B278" i="6"/>
  <c r="J278" i="6" s="1"/>
  <c r="A278" i="6"/>
  <c r="H278" i="6" s="1"/>
  <c r="G277" i="6"/>
  <c r="F277" i="6"/>
  <c r="C277" i="6"/>
  <c r="B277" i="6"/>
  <c r="J277" i="6" s="1"/>
  <c r="A277" i="6"/>
  <c r="J276" i="6"/>
  <c r="H276" i="6"/>
  <c r="G276" i="6"/>
  <c r="F276" i="6"/>
  <c r="D276" i="6"/>
  <c r="C276" i="6"/>
  <c r="B276" i="6"/>
  <c r="A276" i="6"/>
  <c r="E276" i="6" s="1"/>
  <c r="J275" i="6"/>
  <c r="B275" i="6"/>
  <c r="A275" i="6"/>
  <c r="H275" i="6" s="1"/>
  <c r="B274" i="6"/>
  <c r="J274" i="6" s="1"/>
  <c r="A274" i="6"/>
  <c r="J273" i="6"/>
  <c r="G273" i="6"/>
  <c r="F273" i="6"/>
  <c r="E273" i="6"/>
  <c r="D273" i="6"/>
  <c r="B273" i="6"/>
  <c r="A273" i="6"/>
  <c r="J272" i="6"/>
  <c r="H272" i="6"/>
  <c r="G272" i="6"/>
  <c r="F272" i="6"/>
  <c r="D272" i="6"/>
  <c r="C272" i="6"/>
  <c r="B272" i="6"/>
  <c r="A272" i="6"/>
  <c r="E272" i="6" s="1"/>
  <c r="J271" i="6"/>
  <c r="B271" i="6"/>
  <c r="A271" i="6"/>
  <c r="J270" i="6"/>
  <c r="H270" i="6"/>
  <c r="G270" i="6"/>
  <c r="F270" i="6"/>
  <c r="C270" i="6"/>
  <c r="B270" i="6"/>
  <c r="A270" i="6"/>
  <c r="G269" i="6"/>
  <c r="F269" i="6"/>
  <c r="E269" i="6"/>
  <c r="D269" i="6"/>
  <c r="C269" i="6"/>
  <c r="B269" i="6"/>
  <c r="J269" i="6" s="1"/>
  <c r="A269" i="6"/>
  <c r="H269" i="6" s="1"/>
  <c r="H268" i="6"/>
  <c r="G268" i="6"/>
  <c r="F268" i="6"/>
  <c r="B268" i="6"/>
  <c r="J268" i="6" s="1"/>
  <c r="A268" i="6"/>
  <c r="J267" i="6"/>
  <c r="B267" i="6"/>
  <c r="A267" i="6"/>
  <c r="J266" i="6"/>
  <c r="H266" i="6"/>
  <c r="B266" i="6"/>
  <c r="A266" i="6"/>
  <c r="J265" i="6"/>
  <c r="G265" i="6"/>
  <c r="F265" i="6"/>
  <c r="E265" i="6"/>
  <c r="D265" i="6"/>
  <c r="C265" i="6"/>
  <c r="B265" i="6"/>
  <c r="A265" i="6"/>
  <c r="H265" i="6" s="1"/>
  <c r="B264" i="6"/>
  <c r="J264" i="6" s="1"/>
  <c r="A264" i="6"/>
  <c r="J263" i="6"/>
  <c r="H263" i="6"/>
  <c r="G263" i="6"/>
  <c r="F263" i="6"/>
  <c r="B263" i="6"/>
  <c r="A263" i="6"/>
  <c r="H262" i="6"/>
  <c r="G262" i="6"/>
  <c r="F262" i="6"/>
  <c r="E262" i="6"/>
  <c r="D262" i="6"/>
  <c r="C262" i="6"/>
  <c r="B262" i="6"/>
  <c r="J262" i="6" s="1"/>
  <c r="A262" i="6"/>
  <c r="E261" i="6"/>
  <c r="D261" i="6"/>
  <c r="C261" i="6"/>
  <c r="B261" i="6"/>
  <c r="J261" i="6" s="1"/>
  <c r="A261" i="6"/>
  <c r="H260" i="6"/>
  <c r="G260" i="6"/>
  <c r="C260" i="6"/>
  <c r="B260" i="6"/>
  <c r="J260" i="6" s="1"/>
  <c r="A260" i="6"/>
  <c r="J259" i="6"/>
  <c r="H259" i="6"/>
  <c r="G259" i="6"/>
  <c r="F259" i="6"/>
  <c r="E259" i="6"/>
  <c r="D259" i="6"/>
  <c r="C259" i="6"/>
  <c r="B259" i="6"/>
  <c r="A259" i="6"/>
  <c r="B258" i="6"/>
  <c r="J258" i="6" s="1"/>
  <c r="A258" i="6"/>
  <c r="E257" i="6"/>
  <c r="D257" i="6"/>
  <c r="C257" i="6"/>
  <c r="B257" i="6"/>
  <c r="J257" i="6" s="1"/>
  <c r="A257" i="6"/>
  <c r="J256" i="6"/>
  <c r="H256" i="6"/>
  <c r="G256" i="6"/>
  <c r="F256" i="6"/>
  <c r="D256" i="6"/>
  <c r="B256" i="6"/>
  <c r="A256" i="6"/>
  <c r="J255" i="6"/>
  <c r="B255" i="6"/>
  <c r="A255" i="6"/>
  <c r="G254" i="6"/>
  <c r="F254" i="6"/>
  <c r="E254" i="6"/>
  <c r="D254" i="6"/>
  <c r="B254" i="6"/>
  <c r="J254" i="6" s="1"/>
  <c r="A254" i="6"/>
  <c r="H254" i="6" s="1"/>
  <c r="B253" i="6"/>
  <c r="J253" i="6" s="1"/>
  <c r="A253" i="6"/>
  <c r="J252" i="6"/>
  <c r="H252" i="6"/>
  <c r="G252" i="6"/>
  <c r="F252" i="6"/>
  <c r="D252" i="6"/>
  <c r="C252" i="6"/>
  <c r="B252" i="6"/>
  <c r="A252" i="6"/>
  <c r="E252" i="6" s="1"/>
  <c r="J251" i="6"/>
  <c r="G251" i="6"/>
  <c r="F251" i="6"/>
  <c r="E251" i="6"/>
  <c r="D251" i="6"/>
  <c r="B251" i="6"/>
  <c r="A251" i="6"/>
  <c r="H251" i="6" s="1"/>
  <c r="B250" i="6"/>
  <c r="J250" i="6" s="1"/>
  <c r="A250" i="6"/>
  <c r="J249" i="6"/>
  <c r="G249" i="6"/>
  <c r="F249" i="6"/>
  <c r="E249" i="6"/>
  <c r="D249" i="6"/>
  <c r="B249" i="6"/>
  <c r="A249" i="6"/>
  <c r="B248" i="6"/>
  <c r="J248" i="6" s="1"/>
  <c r="A248" i="6"/>
  <c r="J247" i="6"/>
  <c r="B247" i="6"/>
  <c r="A247" i="6"/>
  <c r="B246" i="6"/>
  <c r="J246" i="6" s="1"/>
  <c r="A246" i="6"/>
  <c r="J245" i="6"/>
  <c r="G245" i="6"/>
  <c r="F245" i="6"/>
  <c r="E245" i="6"/>
  <c r="D245" i="6"/>
  <c r="C245" i="6"/>
  <c r="B245" i="6"/>
  <c r="A245" i="6"/>
  <c r="H245" i="6" s="1"/>
  <c r="H244" i="6"/>
  <c r="G244" i="6"/>
  <c r="F244" i="6"/>
  <c r="D244" i="6"/>
  <c r="C244" i="6"/>
  <c r="B244" i="6"/>
  <c r="J244" i="6" s="1"/>
  <c r="A244" i="6"/>
  <c r="E244" i="6" s="1"/>
  <c r="J243" i="6"/>
  <c r="H243" i="6"/>
  <c r="B243" i="6"/>
  <c r="A243" i="6"/>
  <c r="D243" i="6" s="1"/>
  <c r="J242" i="6"/>
  <c r="B242" i="6"/>
  <c r="A242" i="6"/>
  <c r="H242" i="6" s="1"/>
  <c r="J241" i="6"/>
  <c r="H241" i="6"/>
  <c r="G241" i="6"/>
  <c r="F241" i="6"/>
  <c r="E241" i="6"/>
  <c r="D241" i="6"/>
  <c r="C241" i="6"/>
  <c r="B241" i="6"/>
  <c r="A241" i="6"/>
  <c r="G240" i="6"/>
  <c r="F240" i="6"/>
  <c r="E240" i="6"/>
  <c r="D240" i="6"/>
  <c r="B240" i="6"/>
  <c r="J240" i="6" s="1"/>
  <c r="A240" i="6"/>
  <c r="H240" i="6" s="1"/>
  <c r="B239" i="6"/>
  <c r="J239" i="6" s="1"/>
  <c r="A239" i="6"/>
  <c r="G239" i="6" s="1"/>
  <c r="J238" i="6"/>
  <c r="H238" i="6"/>
  <c r="G238" i="6"/>
  <c r="F238" i="6"/>
  <c r="B238" i="6"/>
  <c r="A238" i="6"/>
  <c r="C238" i="6" s="1"/>
  <c r="F237" i="6"/>
  <c r="E237" i="6"/>
  <c r="B237" i="6"/>
  <c r="J237" i="6" s="1"/>
  <c r="A237" i="6"/>
  <c r="G236" i="6"/>
  <c r="B236" i="6"/>
  <c r="J236" i="6" s="1"/>
  <c r="A236" i="6"/>
  <c r="E236" i="6" s="1"/>
  <c r="H235" i="6"/>
  <c r="G235" i="6"/>
  <c r="D235" i="6"/>
  <c r="C235" i="6"/>
  <c r="B235" i="6"/>
  <c r="J235" i="6" s="1"/>
  <c r="A235" i="6"/>
  <c r="J234" i="6"/>
  <c r="B234" i="6"/>
  <c r="A234" i="6"/>
  <c r="E234" i="6" s="1"/>
  <c r="B233" i="6"/>
  <c r="J233" i="6" s="1"/>
  <c r="A233" i="6"/>
  <c r="E233" i="6" s="1"/>
  <c r="B232" i="6"/>
  <c r="J232" i="6" s="1"/>
  <c r="A232" i="6"/>
  <c r="B231" i="6"/>
  <c r="J231" i="6" s="1"/>
  <c r="A231" i="6"/>
  <c r="J230" i="6"/>
  <c r="H230" i="6"/>
  <c r="G230" i="6"/>
  <c r="F230" i="6"/>
  <c r="E230" i="6"/>
  <c r="D230" i="6"/>
  <c r="B230" i="6"/>
  <c r="A230" i="6"/>
  <c r="C230" i="6" s="1"/>
  <c r="J229" i="6"/>
  <c r="H229" i="6"/>
  <c r="G229" i="6"/>
  <c r="F229" i="6"/>
  <c r="B229" i="6"/>
  <c r="A229" i="6"/>
  <c r="E229" i="6" s="1"/>
  <c r="G228" i="6"/>
  <c r="D228" i="6"/>
  <c r="C228" i="6"/>
  <c r="B228" i="6"/>
  <c r="J228" i="6" s="1"/>
  <c r="A228" i="6"/>
  <c r="J227" i="6"/>
  <c r="H227" i="6"/>
  <c r="G227" i="6"/>
  <c r="D227" i="6"/>
  <c r="C227" i="6"/>
  <c r="B227" i="6"/>
  <c r="A227" i="6"/>
  <c r="J226" i="6"/>
  <c r="H226" i="6"/>
  <c r="G226" i="6"/>
  <c r="F226" i="6"/>
  <c r="E226" i="6"/>
  <c r="D226" i="6"/>
  <c r="B226" i="6"/>
  <c r="A226" i="6"/>
  <c r="C226" i="6" s="1"/>
  <c r="B225" i="6"/>
  <c r="J225" i="6" s="1"/>
  <c r="A225" i="6"/>
  <c r="G224" i="6"/>
  <c r="F224" i="6"/>
  <c r="E224" i="6"/>
  <c r="D224" i="6"/>
  <c r="C224" i="6"/>
  <c r="B224" i="6"/>
  <c r="J224" i="6" s="1"/>
  <c r="A224" i="6"/>
  <c r="H224" i="6" s="1"/>
  <c r="B223" i="6"/>
  <c r="J223" i="6" s="1"/>
  <c r="A223" i="6"/>
  <c r="J222" i="6"/>
  <c r="H222" i="6"/>
  <c r="G222" i="6"/>
  <c r="B222" i="6"/>
  <c r="A222" i="6"/>
  <c r="H221" i="6"/>
  <c r="G221" i="6"/>
  <c r="F221" i="6"/>
  <c r="E221" i="6"/>
  <c r="D221" i="6"/>
  <c r="C221" i="6"/>
  <c r="B221" i="6"/>
  <c r="J221" i="6" s="1"/>
  <c r="A221" i="6"/>
  <c r="B220" i="6"/>
  <c r="J220" i="6" s="1"/>
  <c r="A220" i="6"/>
  <c r="J219" i="6"/>
  <c r="H219" i="6"/>
  <c r="G219" i="6"/>
  <c r="B219" i="6"/>
  <c r="A219" i="6"/>
  <c r="J218" i="6"/>
  <c r="B218" i="6"/>
  <c r="A218" i="6"/>
  <c r="J217" i="6"/>
  <c r="F217" i="6"/>
  <c r="E217" i="6"/>
  <c r="D217" i="6"/>
  <c r="B217" i="6"/>
  <c r="A217" i="6"/>
  <c r="B216" i="6"/>
  <c r="J216" i="6" s="1"/>
  <c r="A216" i="6"/>
  <c r="E216" i="6" s="1"/>
  <c r="J215" i="6"/>
  <c r="H215" i="6"/>
  <c r="G215" i="6"/>
  <c r="B215" i="6"/>
  <c r="A215" i="6"/>
  <c r="J214" i="6"/>
  <c r="H214" i="6"/>
  <c r="B214" i="6"/>
  <c r="A214" i="6"/>
  <c r="D214" i="6" s="1"/>
  <c r="J213" i="6"/>
  <c r="B213" i="6"/>
  <c r="A213" i="6"/>
  <c r="H213" i="6" s="1"/>
  <c r="G212" i="6"/>
  <c r="F212" i="6"/>
  <c r="E212" i="6"/>
  <c r="D212" i="6"/>
  <c r="C212" i="6"/>
  <c r="B212" i="6"/>
  <c r="J212" i="6" s="1"/>
  <c r="A212" i="6"/>
  <c r="H212" i="6" s="1"/>
  <c r="B211" i="6"/>
  <c r="J211" i="6" s="1"/>
  <c r="A211" i="6"/>
  <c r="J210" i="6"/>
  <c r="H210" i="6"/>
  <c r="G210" i="6"/>
  <c r="F210" i="6"/>
  <c r="E210" i="6"/>
  <c r="D210" i="6"/>
  <c r="B210" i="6"/>
  <c r="A210" i="6"/>
  <c r="C210" i="6" s="1"/>
  <c r="B209" i="6"/>
  <c r="J209" i="6" s="1"/>
  <c r="A209" i="6"/>
  <c r="G208" i="6"/>
  <c r="F208" i="6"/>
  <c r="B208" i="6"/>
  <c r="J208" i="6" s="1"/>
  <c r="A208" i="6"/>
  <c r="G207" i="6"/>
  <c r="D207" i="6"/>
  <c r="B207" i="6"/>
  <c r="J207" i="6" s="1"/>
  <c r="A207" i="6"/>
  <c r="J206" i="6"/>
  <c r="G206" i="6"/>
  <c r="B206" i="6"/>
  <c r="A206" i="6"/>
  <c r="E206" i="6" s="1"/>
  <c r="J205" i="6"/>
  <c r="H205" i="6"/>
  <c r="G205" i="6"/>
  <c r="F205" i="6"/>
  <c r="C205" i="6"/>
  <c r="B205" i="6"/>
  <c r="A205" i="6"/>
  <c r="B204" i="6"/>
  <c r="J204" i="6" s="1"/>
  <c r="A204" i="6"/>
  <c r="B203" i="6"/>
  <c r="J203" i="6" s="1"/>
  <c r="A203" i="6"/>
  <c r="G203" i="6" s="1"/>
  <c r="J202" i="6"/>
  <c r="B202" i="6"/>
  <c r="A202" i="6"/>
  <c r="J201" i="6"/>
  <c r="H201" i="6"/>
  <c r="G201" i="6"/>
  <c r="F201" i="6"/>
  <c r="E201" i="6"/>
  <c r="B201" i="6"/>
  <c r="A201" i="6"/>
  <c r="D201" i="6" s="1"/>
  <c r="B200" i="6"/>
  <c r="J200" i="6" s="1"/>
  <c r="A200" i="6"/>
  <c r="J199" i="6"/>
  <c r="H199" i="6"/>
  <c r="G199" i="6"/>
  <c r="D199" i="6"/>
  <c r="C199" i="6"/>
  <c r="B199" i="6"/>
  <c r="A199" i="6"/>
  <c r="J198" i="6"/>
  <c r="H198" i="6"/>
  <c r="G198" i="6"/>
  <c r="F198" i="6"/>
  <c r="E198" i="6"/>
  <c r="D198" i="6"/>
  <c r="B198" i="6"/>
  <c r="A198" i="6"/>
  <c r="C198" i="6" s="1"/>
  <c r="B197" i="6"/>
  <c r="J197" i="6" s="1"/>
  <c r="A197" i="6"/>
  <c r="G196" i="6"/>
  <c r="F196" i="6"/>
  <c r="E196" i="6"/>
  <c r="D196" i="6"/>
  <c r="C196" i="6"/>
  <c r="B196" i="6"/>
  <c r="J196" i="6" s="1"/>
  <c r="A196" i="6"/>
  <c r="H196" i="6" s="1"/>
  <c r="D195" i="6"/>
  <c r="B195" i="6"/>
  <c r="J195" i="6" s="1"/>
  <c r="A195" i="6"/>
  <c r="J194" i="6"/>
  <c r="H194" i="6"/>
  <c r="G194" i="6"/>
  <c r="B194" i="6"/>
  <c r="A194" i="6"/>
  <c r="J193" i="6"/>
  <c r="H193" i="6"/>
  <c r="G193" i="6"/>
  <c r="F193" i="6"/>
  <c r="E193" i="6"/>
  <c r="D193" i="6"/>
  <c r="C193" i="6"/>
  <c r="B193" i="6"/>
  <c r="A193" i="6"/>
  <c r="B192" i="6"/>
  <c r="J192" i="6" s="1"/>
  <c r="A192" i="6"/>
  <c r="B191" i="6"/>
  <c r="J191" i="6" s="1"/>
  <c r="A191" i="6"/>
  <c r="G191" i="6" s="1"/>
  <c r="J190" i="6"/>
  <c r="B190" i="6"/>
  <c r="A190" i="6"/>
  <c r="D190" i="6" s="1"/>
  <c r="G189" i="6"/>
  <c r="F189" i="6"/>
  <c r="E189" i="6"/>
  <c r="D189" i="6"/>
  <c r="B189" i="6"/>
  <c r="J189" i="6" s="1"/>
  <c r="A189" i="6"/>
  <c r="H189" i="6" s="1"/>
  <c r="E188" i="6"/>
  <c r="B188" i="6"/>
  <c r="J188" i="6" s="1"/>
  <c r="A188" i="6"/>
  <c r="J187" i="6"/>
  <c r="H187" i="6"/>
  <c r="G187" i="6"/>
  <c r="D187" i="6"/>
  <c r="B187" i="6"/>
  <c r="A187" i="6"/>
  <c r="J186" i="6"/>
  <c r="B186" i="6"/>
  <c r="A186" i="6"/>
  <c r="J185" i="6"/>
  <c r="H185" i="6"/>
  <c r="G185" i="6"/>
  <c r="B185" i="6"/>
  <c r="A185" i="6"/>
  <c r="B184" i="6"/>
  <c r="J184" i="6" s="1"/>
  <c r="A184" i="6"/>
  <c r="H184" i="6" s="1"/>
  <c r="J183" i="6"/>
  <c r="B183" i="6"/>
  <c r="A183" i="6"/>
  <c r="C183" i="6" s="1"/>
  <c r="J182" i="6"/>
  <c r="H182" i="6"/>
  <c r="G182" i="6"/>
  <c r="F182" i="6"/>
  <c r="E182" i="6"/>
  <c r="D182" i="6"/>
  <c r="B182" i="6"/>
  <c r="A182" i="6"/>
  <c r="C182" i="6" s="1"/>
  <c r="E181" i="6"/>
  <c r="B181" i="6"/>
  <c r="J181" i="6" s="1"/>
  <c r="A181" i="6"/>
  <c r="C181" i="6" s="1"/>
  <c r="G180" i="6"/>
  <c r="D180" i="6"/>
  <c r="C180" i="6"/>
  <c r="B180" i="6"/>
  <c r="J180" i="6" s="1"/>
  <c r="A180" i="6"/>
  <c r="H179" i="6"/>
  <c r="G179" i="6"/>
  <c r="D179" i="6"/>
  <c r="C179" i="6"/>
  <c r="B179" i="6"/>
  <c r="J179" i="6" s="1"/>
  <c r="A179" i="6"/>
  <c r="J178" i="6"/>
  <c r="B178" i="6"/>
  <c r="A178" i="6"/>
  <c r="H178" i="6" s="1"/>
  <c r="J177" i="6"/>
  <c r="H177" i="6"/>
  <c r="G177" i="6"/>
  <c r="D177" i="6"/>
  <c r="B177" i="6"/>
  <c r="A177" i="6"/>
  <c r="G176" i="6"/>
  <c r="F176" i="6"/>
  <c r="E176" i="6"/>
  <c r="D176" i="6"/>
  <c r="C176" i="6"/>
  <c r="B176" i="6"/>
  <c r="J176" i="6" s="1"/>
  <c r="A176" i="6"/>
  <c r="H176" i="6" s="1"/>
  <c r="H175" i="6"/>
  <c r="G175" i="6"/>
  <c r="D175" i="6"/>
  <c r="C175" i="6"/>
  <c r="B175" i="6"/>
  <c r="J175" i="6" s="1"/>
  <c r="A175" i="6"/>
  <c r="J174" i="6"/>
  <c r="B174" i="6"/>
  <c r="A174" i="6"/>
  <c r="J173" i="6"/>
  <c r="H173" i="6"/>
  <c r="G173" i="6"/>
  <c r="F173" i="6"/>
  <c r="E173" i="6"/>
  <c r="D173" i="6"/>
  <c r="C173" i="6"/>
  <c r="B173" i="6"/>
  <c r="A173" i="6"/>
  <c r="B172" i="6"/>
  <c r="J172" i="6" s="1"/>
  <c r="A172" i="6"/>
  <c r="F172" i="6" s="1"/>
  <c r="J171" i="6"/>
  <c r="H171" i="6"/>
  <c r="B171" i="6"/>
  <c r="A171" i="6"/>
  <c r="D171" i="6" s="1"/>
  <c r="J170" i="6"/>
  <c r="B170" i="6"/>
  <c r="A170" i="6"/>
  <c r="C170" i="6" s="1"/>
  <c r="C169" i="6"/>
  <c r="B169" i="6"/>
  <c r="J169" i="6" s="1"/>
  <c r="A169" i="6"/>
  <c r="G168" i="6"/>
  <c r="F168" i="6"/>
  <c r="E168" i="6"/>
  <c r="D168" i="6"/>
  <c r="B168" i="6"/>
  <c r="J168" i="6" s="1"/>
  <c r="A168" i="6"/>
  <c r="B167" i="6"/>
  <c r="J167" i="6" s="1"/>
  <c r="A167" i="6"/>
  <c r="J166" i="6"/>
  <c r="H166" i="6"/>
  <c r="E166" i="6"/>
  <c r="D166" i="6"/>
  <c r="B166" i="6"/>
  <c r="A166" i="6"/>
  <c r="J165" i="6"/>
  <c r="G165" i="6"/>
  <c r="F165" i="6"/>
  <c r="E165" i="6"/>
  <c r="D165" i="6"/>
  <c r="B165" i="6"/>
  <c r="A165" i="6"/>
  <c r="B164" i="6"/>
  <c r="J164" i="6" s="1"/>
  <c r="A164" i="6"/>
  <c r="G164" i="6" s="1"/>
  <c r="B163" i="6"/>
  <c r="J163" i="6" s="1"/>
  <c r="A163" i="6"/>
  <c r="J162" i="6"/>
  <c r="H162" i="6"/>
  <c r="G162" i="6"/>
  <c r="F162" i="6"/>
  <c r="E162" i="6"/>
  <c r="D162" i="6"/>
  <c r="B162" i="6"/>
  <c r="A162" i="6"/>
  <c r="C162" i="6" s="1"/>
  <c r="H161" i="6"/>
  <c r="G161" i="6"/>
  <c r="F161" i="6"/>
  <c r="E161" i="6"/>
  <c r="D161" i="6"/>
  <c r="C161" i="6"/>
  <c r="B161" i="6"/>
  <c r="J161" i="6" s="1"/>
  <c r="A161" i="6"/>
  <c r="B160" i="6"/>
  <c r="J160" i="6" s="1"/>
  <c r="A160" i="6"/>
  <c r="J159" i="6"/>
  <c r="H159" i="6"/>
  <c r="G159" i="6"/>
  <c r="D159" i="6"/>
  <c r="C159" i="6"/>
  <c r="B159" i="6"/>
  <c r="A159" i="6"/>
  <c r="J158" i="6"/>
  <c r="B158" i="6"/>
  <c r="A158" i="6"/>
  <c r="J157" i="6"/>
  <c r="H157" i="6"/>
  <c r="G157" i="6"/>
  <c r="B157" i="6"/>
  <c r="A157" i="6"/>
  <c r="G156" i="6"/>
  <c r="B156" i="6"/>
  <c r="J156" i="6" s="1"/>
  <c r="A156" i="6"/>
  <c r="H156" i="6" s="1"/>
  <c r="G155" i="6"/>
  <c r="B155" i="6"/>
  <c r="J155" i="6" s="1"/>
  <c r="A155" i="6"/>
  <c r="C155" i="6" s="1"/>
  <c r="J154" i="6"/>
  <c r="H154" i="6"/>
  <c r="G154" i="6"/>
  <c r="B154" i="6"/>
  <c r="A154" i="6"/>
  <c r="E154" i="6" s="1"/>
  <c r="B153" i="6"/>
  <c r="J153" i="6" s="1"/>
  <c r="A153" i="6"/>
  <c r="D153" i="6" s="1"/>
  <c r="E152" i="6"/>
  <c r="D152" i="6"/>
  <c r="C152" i="6"/>
  <c r="B152" i="6"/>
  <c r="J152" i="6" s="1"/>
  <c r="A152" i="6"/>
  <c r="J151" i="6"/>
  <c r="H151" i="6"/>
  <c r="G151" i="6"/>
  <c r="D151" i="6"/>
  <c r="C151" i="6"/>
  <c r="B151" i="6"/>
  <c r="A151" i="6"/>
  <c r="J150" i="6"/>
  <c r="H150" i="6"/>
  <c r="G150" i="6"/>
  <c r="F150" i="6"/>
  <c r="B150" i="6"/>
  <c r="A150" i="6"/>
  <c r="C150" i="6" s="1"/>
  <c r="B149" i="6"/>
  <c r="J149" i="6" s="1"/>
  <c r="A149" i="6"/>
  <c r="E149" i="6" s="1"/>
  <c r="G148" i="6"/>
  <c r="F148" i="6"/>
  <c r="E148" i="6"/>
  <c r="D148" i="6"/>
  <c r="C148" i="6"/>
  <c r="B148" i="6"/>
  <c r="J148" i="6" s="1"/>
  <c r="A148" i="6"/>
  <c r="H148" i="6" s="1"/>
  <c r="H147" i="6"/>
  <c r="G147" i="6"/>
  <c r="D147" i="6"/>
  <c r="C147" i="6"/>
  <c r="B147" i="6"/>
  <c r="J147" i="6" s="1"/>
  <c r="A147" i="6"/>
  <c r="J146" i="6"/>
  <c r="B146" i="6"/>
  <c r="A146" i="6"/>
  <c r="D146" i="6" s="1"/>
  <c r="J145" i="6"/>
  <c r="H145" i="6"/>
  <c r="G145" i="6"/>
  <c r="F145" i="6"/>
  <c r="B145" i="6"/>
  <c r="A145" i="6"/>
  <c r="C145" i="6" s="1"/>
  <c r="J144" i="6"/>
  <c r="B144" i="6"/>
  <c r="A144" i="6"/>
  <c r="H144" i="6" s="1"/>
  <c r="B143" i="6"/>
  <c r="J143" i="6" s="1"/>
  <c r="A143" i="6"/>
  <c r="J142" i="6"/>
  <c r="H142" i="6"/>
  <c r="G142" i="6"/>
  <c r="F142" i="6"/>
  <c r="E142" i="6"/>
  <c r="B142" i="6"/>
  <c r="A142" i="6"/>
  <c r="H141" i="6"/>
  <c r="G141" i="6"/>
  <c r="F141" i="6"/>
  <c r="E141" i="6"/>
  <c r="D141" i="6"/>
  <c r="C141" i="6"/>
  <c r="B141" i="6"/>
  <c r="J141" i="6" s="1"/>
  <c r="A141" i="6"/>
  <c r="B140" i="6"/>
  <c r="J140" i="6" s="1"/>
  <c r="A140" i="6"/>
  <c r="B139" i="6"/>
  <c r="J139" i="6" s="1"/>
  <c r="A139" i="6"/>
  <c r="J138" i="6"/>
  <c r="H138" i="6"/>
  <c r="G138" i="6"/>
  <c r="F138" i="6"/>
  <c r="E138" i="6"/>
  <c r="D138" i="6"/>
  <c r="C138" i="6"/>
  <c r="B138" i="6"/>
  <c r="A138" i="6"/>
  <c r="J137" i="6"/>
  <c r="H137" i="6"/>
  <c r="G137" i="6"/>
  <c r="F137" i="6"/>
  <c r="B137" i="6"/>
  <c r="A137" i="6"/>
  <c r="B136" i="6"/>
  <c r="J136" i="6" s="1"/>
  <c r="A136" i="6"/>
  <c r="C136" i="6" s="1"/>
  <c r="J135" i="6"/>
  <c r="B135" i="6"/>
  <c r="A135" i="6"/>
  <c r="J134" i="6"/>
  <c r="H134" i="6"/>
  <c r="G134" i="6"/>
  <c r="F134" i="6"/>
  <c r="E134" i="6"/>
  <c r="D134" i="6"/>
  <c r="B134" i="6"/>
  <c r="A134" i="6"/>
  <c r="C134" i="6" s="1"/>
  <c r="B133" i="6"/>
  <c r="J133" i="6" s="1"/>
  <c r="A133" i="6"/>
  <c r="J132" i="6"/>
  <c r="G132" i="6"/>
  <c r="B132" i="6"/>
  <c r="A132" i="6"/>
  <c r="H131" i="6"/>
  <c r="G131" i="6"/>
  <c r="F131" i="6"/>
  <c r="D131" i="6"/>
  <c r="C131" i="6"/>
  <c r="B131" i="6"/>
  <c r="J131" i="6" s="1"/>
  <c r="A131" i="6"/>
  <c r="E131" i="6" s="1"/>
  <c r="J130" i="6"/>
  <c r="B130" i="6"/>
  <c r="A130" i="6"/>
  <c r="E130" i="6" s="1"/>
  <c r="J129" i="6"/>
  <c r="H129" i="6"/>
  <c r="E129" i="6"/>
  <c r="B129" i="6"/>
  <c r="A129" i="6"/>
  <c r="J128" i="6"/>
  <c r="B128" i="6"/>
  <c r="A128" i="6"/>
  <c r="B127" i="6"/>
  <c r="J127" i="6" s="1"/>
  <c r="A127" i="6"/>
  <c r="C127" i="6" s="1"/>
  <c r="J126" i="6"/>
  <c r="F126" i="6"/>
  <c r="E126" i="6"/>
  <c r="D126" i="6"/>
  <c r="C126" i="6"/>
  <c r="B126" i="6"/>
  <c r="A126" i="6"/>
  <c r="B125" i="6"/>
  <c r="J125" i="6" s="1"/>
  <c r="A125" i="6"/>
  <c r="J124" i="6"/>
  <c r="G124" i="6"/>
  <c r="F124" i="6"/>
  <c r="E124" i="6"/>
  <c r="D124" i="6"/>
  <c r="C124" i="6"/>
  <c r="B124" i="6"/>
  <c r="A124" i="6"/>
  <c r="H124" i="6" s="1"/>
  <c r="H123" i="6"/>
  <c r="G123" i="6"/>
  <c r="F123" i="6"/>
  <c r="D123" i="6"/>
  <c r="C123" i="6"/>
  <c r="B123" i="6"/>
  <c r="J123" i="6" s="1"/>
  <c r="A123" i="6"/>
  <c r="E123" i="6" s="1"/>
  <c r="J122" i="6"/>
  <c r="B122" i="6"/>
  <c r="A122" i="6"/>
  <c r="J121" i="6"/>
  <c r="H121" i="6"/>
  <c r="G121" i="6"/>
  <c r="F121" i="6"/>
  <c r="E121" i="6"/>
  <c r="B121" i="6"/>
  <c r="A121" i="6"/>
  <c r="C121" i="6" s="1"/>
  <c r="B120" i="6"/>
  <c r="J120" i="6" s="1"/>
  <c r="A120" i="6"/>
  <c r="H120" i="6" s="1"/>
  <c r="J119" i="6"/>
  <c r="B119" i="6"/>
  <c r="A119" i="6"/>
  <c r="J118" i="6"/>
  <c r="H118" i="6"/>
  <c r="B118" i="6"/>
  <c r="A118" i="6"/>
  <c r="F118" i="6" s="1"/>
  <c r="H117" i="6"/>
  <c r="G117" i="6"/>
  <c r="F117" i="6"/>
  <c r="E117" i="6"/>
  <c r="D117" i="6"/>
  <c r="C117" i="6"/>
  <c r="B117" i="6"/>
  <c r="J117" i="6" s="1"/>
  <c r="A117" i="6"/>
  <c r="G116" i="6"/>
  <c r="F116" i="6"/>
  <c r="E116" i="6"/>
  <c r="B116" i="6"/>
  <c r="J116" i="6" s="1"/>
  <c r="A116" i="6"/>
  <c r="H116" i="6" s="1"/>
  <c r="B115" i="6"/>
  <c r="J115" i="6" s="1"/>
  <c r="A115" i="6"/>
  <c r="G115" i="6" s="1"/>
  <c r="J114" i="6"/>
  <c r="H114" i="6"/>
  <c r="G114" i="6"/>
  <c r="F114" i="6"/>
  <c r="E114" i="6"/>
  <c r="D114" i="6"/>
  <c r="C114" i="6"/>
  <c r="B114" i="6"/>
  <c r="A114" i="6"/>
  <c r="J113" i="6"/>
  <c r="H113" i="6"/>
  <c r="G113" i="6"/>
  <c r="F113" i="6"/>
  <c r="E113" i="6"/>
  <c r="B113" i="6"/>
  <c r="A113" i="6"/>
  <c r="D113" i="6" s="1"/>
  <c r="B112" i="6"/>
  <c r="J112" i="6" s="1"/>
  <c r="A112" i="6"/>
  <c r="J111" i="6"/>
  <c r="H111" i="6"/>
  <c r="B111" i="6"/>
  <c r="A111" i="6"/>
  <c r="J110" i="6"/>
  <c r="H110" i="6"/>
  <c r="G110" i="6"/>
  <c r="F110" i="6"/>
  <c r="E110" i="6"/>
  <c r="D110" i="6"/>
  <c r="C110" i="6"/>
  <c r="B110" i="6"/>
  <c r="A110" i="6"/>
  <c r="E109" i="6"/>
  <c r="B109" i="6"/>
  <c r="J109" i="6" s="1"/>
  <c r="A109" i="6"/>
  <c r="J108" i="6"/>
  <c r="G108" i="6"/>
  <c r="F108" i="6"/>
  <c r="B108" i="6"/>
  <c r="A108" i="6"/>
  <c r="H107" i="6"/>
  <c r="G107" i="6"/>
  <c r="F107" i="6"/>
  <c r="D107" i="6"/>
  <c r="C107" i="6"/>
  <c r="B107" i="6"/>
  <c r="J107" i="6" s="1"/>
  <c r="A107" i="6"/>
  <c r="E107" i="6" s="1"/>
  <c r="J106" i="6"/>
  <c r="B106" i="6"/>
  <c r="A106" i="6"/>
  <c r="J105" i="6"/>
  <c r="H105" i="6"/>
  <c r="E105" i="6"/>
  <c r="D105" i="6"/>
  <c r="B105" i="6"/>
  <c r="A105" i="6"/>
  <c r="B104" i="6"/>
  <c r="J104" i="6" s="1"/>
  <c r="A104" i="6"/>
  <c r="J103" i="6"/>
  <c r="H103" i="6"/>
  <c r="G103" i="6"/>
  <c r="F103" i="6"/>
  <c r="E103" i="6"/>
  <c r="D103" i="6"/>
  <c r="C103" i="6"/>
  <c r="B103" i="6"/>
  <c r="A103" i="6"/>
  <c r="H102" i="6"/>
  <c r="G102" i="6"/>
  <c r="F102" i="6"/>
  <c r="E102" i="6"/>
  <c r="D102" i="6"/>
  <c r="B102" i="6"/>
  <c r="J102" i="6" s="1"/>
  <c r="A102" i="6"/>
  <c r="C102" i="6" s="1"/>
  <c r="B101" i="6"/>
  <c r="J101" i="6" s="1"/>
  <c r="A101" i="6"/>
  <c r="H101" i="6" s="1"/>
  <c r="J100" i="6"/>
  <c r="B100" i="6"/>
  <c r="A100" i="6"/>
  <c r="J99" i="6"/>
  <c r="H99" i="6"/>
  <c r="G99" i="6"/>
  <c r="F99" i="6"/>
  <c r="E99" i="6"/>
  <c r="D99" i="6"/>
  <c r="C99" i="6"/>
  <c r="B99" i="6"/>
  <c r="A99" i="6"/>
  <c r="F98" i="6"/>
  <c r="E98" i="6"/>
  <c r="D98" i="6"/>
  <c r="C98" i="6"/>
  <c r="B98" i="6"/>
  <c r="J98" i="6" s="1"/>
  <c r="A98" i="6"/>
  <c r="J97" i="6"/>
  <c r="B97" i="6"/>
  <c r="A97" i="6"/>
  <c r="H97" i="6" s="1"/>
  <c r="H96" i="6"/>
  <c r="G96" i="6"/>
  <c r="F96" i="6"/>
  <c r="E96" i="6"/>
  <c r="B96" i="6"/>
  <c r="J96" i="6" s="1"/>
  <c r="A96" i="6"/>
  <c r="H95" i="6"/>
  <c r="G95" i="6"/>
  <c r="F95" i="6"/>
  <c r="E95" i="6"/>
  <c r="D95" i="6"/>
  <c r="C95" i="6"/>
  <c r="B95" i="6"/>
  <c r="J95" i="6" s="1"/>
  <c r="A95" i="6"/>
  <c r="H94" i="6"/>
  <c r="G94" i="6"/>
  <c r="F94" i="6"/>
  <c r="B94" i="6"/>
  <c r="J94" i="6" s="1"/>
  <c r="A94" i="6"/>
  <c r="B93" i="6"/>
  <c r="J93" i="6" s="1"/>
  <c r="A93" i="6"/>
  <c r="B92" i="6"/>
  <c r="J92" i="6" s="1"/>
  <c r="A92" i="6"/>
  <c r="J91" i="6"/>
  <c r="H91" i="6"/>
  <c r="G91" i="6"/>
  <c r="F91" i="6"/>
  <c r="E91" i="6"/>
  <c r="D91" i="6"/>
  <c r="C91" i="6"/>
  <c r="B91" i="6"/>
  <c r="A91" i="6"/>
  <c r="H90" i="6"/>
  <c r="G90" i="6"/>
  <c r="F90" i="6"/>
  <c r="B90" i="6"/>
  <c r="J90" i="6" s="1"/>
  <c r="A90" i="6"/>
  <c r="E90" i="6" s="1"/>
  <c r="B89" i="6"/>
  <c r="J89" i="6" s="1"/>
  <c r="A89" i="6"/>
  <c r="J88" i="6"/>
  <c r="H88" i="6"/>
  <c r="G88" i="6"/>
  <c r="F88" i="6"/>
  <c r="E88" i="6"/>
  <c r="B88" i="6"/>
  <c r="A88" i="6"/>
  <c r="H87" i="6"/>
  <c r="G87" i="6"/>
  <c r="F87" i="6"/>
  <c r="E87" i="6"/>
  <c r="D87" i="6"/>
  <c r="C87" i="6"/>
  <c r="B87" i="6"/>
  <c r="J87" i="6" s="1"/>
  <c r="A87" i="6"/>
  <c r="H86" i="6"/>
  <c r="B86" i="6"/>
  <c r="J86" i="6" s="1"/>
  <c r="A86" i="6"/>
  <c r="J85" i="6"/>
  <c r="H85" i="6"/>
  <c r="E85" i="6"/>
  <c r="D85" i="6"/>
  <c r="C85" i="6"/>
  <c r="B85" i="6"/>
  <c r="A85" i="6"/>
  <c r="G84" i="6"/>
  <c r="F84" i="6"/>
  <c r="B84" i="6"/>
  <c r="J84" i="6" s="1"/>
  <c r="A84" i="6"/>
  <c r="H83" i="6"/>
  <c r="G83" i="6"/>
  <c r="F83" i="6"/>
  <c r="E83" i="6"/>
  <c r="D83" i="6"/>
  <c r="C83" i="6"/>
  <c r="B83" i="6"/>
  <c r="J83" i="6" s="1"/>
  <c r="A83" i="6"/>
  <c r="H82" i="6"/>
  <c r="G82" i="6"/>
  <c r="F82" i="6"/>
  <c r="E82" i="6"/>
  <c r="D82" i="6"/>
  <c r="C82" i="6"/>
  <c r="B82" i="6"/>
  <c r="J82" i="6" s="1"/>
  <c r="A82" i="6"/>
  <c r="E81" i="6"/>
  <c r="D81" i="6"/>
  <c r="C81" i="6"/>
  <c r="B81" i="6"/>
  <c r="J81" i="6" s="1"/>
  <c r="A81" i="6"/>
  <c r="J80" i="6"/>
  <c r="H80" i="6"/>
  <c r="G80" i="6"/>
  <c r="B80" i="6"/>
  <c r="A80" i="6"/>
  <c r="E80" i="6" s="1"/>
  <c r="J79" i="6"/>
  <c r="H79" i="6"/>
  <c r="G79" i="6"/>
  <c r="F79" i="6"/>
  <c r="E79" i="6"/>
  <c r="D79" i="6"/>
  <c r="C79" i="6"/>
  <c r="B79" i="6"/>
  <c r="A79" i="6"/>
  <c r="B78" i="6"/>
  <c r="J78" i="6" s="1"/>
  <c r="A78" i="6"/>
  <c r="J77" i="6"/>
  <c r="H77" i="6"/>
  <c r="E77" i="6"/>
  <c r="B77" i="6"/>
  <c r="A77" i="6"/>
  <c r="B76" i="6"/>
  <c r="J76" i="6" s="1"/>
  <c r="A76" i="6"/>
  <c r="E76" i="6" s="1"/>
  <c r="J75" i="6"/>
  <c r="H75" i="6"/>
  <c r="G75" i="6"/>
  <c r="F75" i="6"/>
  <c r="E75" i="6"/>
  <c r="D75" i="6"/>
  <c r="C75" i="6"/>
  <c r="B75" i="6"/>
  <c r="A75" i="6"/>
  <c r="H74" i="6"/>
  <c r="G74" i="6"/>
  <c r="F74" i="6"/>
  <c r="E74" i="6"/>
  <c r="B74" i="6"/>
  <c r="J74" i="6" s="1"/>
  <c r="A74" i="6"/>
  <c r="D74" i="6" s="1"/>
  <c r="J73" i="6"/>
  <c r="B73" i="6"/>
  <c r="A73" i="6"/>
  <c r="E73" i="6" s="1"/>
  <c r="B72" i="6"/>
  <c r="J72" i="6" s="1"/>
  <c r="A72" i="6"/>
  <c r="J71" i="6"/>
  <c r="H71" i="6"/>
  <c r="G71" i="6"/>
  <c r="F71" i="6"/>
  <c r="E71" i="6"/>
  <c r="D71" i="6"/>
  <c r="C71" i="6"/>
  <c r="B71" i="6"/>
  <c r="A71" i="6"/>
  <c r="G70" i="6"/>
  <c r="F70" i="6"/>
  <c r="E70" i="6"/>
  <c r="D70" i="6"/>
  <c r="C70" i="6"/>
  <c r="B70" i="6"/>
  <c r="J70" i="6" s="1"/>
  <c r="A70" i="6"/>
  <c r="H70" i="6" s="1"/>
  <c r="B69" i="6"/>
  <c r="J69" i="6" s="1"/>
  <c r="A69" i="6"/>
  <c r="H68" i="6"/>
  <c r="G68" i="6"/>
  <c r="F68" i="6"/>
  <c r="E68" i="6"/>
  <c r="B68" i="6"/>
  <c r="J68" i="6" s="1"/>
  <c r="A68" i="6"/>
  <c r="H67" i="6"/>
  <c r="G67" i="6"/>
  <c r="F67" i="6"/>
  <c r="E67" i="6"/>
  <c r="D67" i="6"/>
  <c r="C67" i="6"/>
  <c r="B67" i="6"/>
  <c r="J67" i="6" s="1"/>
  <c r="A67" i="6"/>
  <c r="B66" i="6"/>
  <c r="J66" i="6" s="1"/>
  <c r="A66" i="6"/>
  <c r="H66" i="6" s="1"/>
  <c r="J65" i="6"/>
  <c r="H65" i="6"/>
  <c r="E65" i="6"/>
  <c r="D65" i="6"/>
  <c r="C65" i="6"/>
  <c r="B65" i="6"/>
  <c r="A65" i="6"/>
  <c r="B64" i="6"/>
  <c r="J64" i="6" s="1"/>
  <c r="A64" i="6"/>
  <c r="J63" i="6"/>
  <c r="H63" i="6"/>
  <c r="G63" i="6"/>
  <c r="F63" i="6"/>
  <c r="E63" i="6"/>
  <c r="D63" i="6"/>
  <c r="C63" i="6"/>
  <c r="B63" i="6"/>
  <c r="A63" i="6"/>
  <c r="H62" i="6"/>
  <c r="G62" i="6"/>
  <c r="F62" i="6"/>
  <c r="E62" i="6"/>
  <c r="D62" i="6"/>
  <c r="C62" i="6"/>
  <c r="B62" i="6"/>
  <c r="J62" i="6" s="1"/>
  <c r="A62" i="6"/>
  <c r="B61" i="6"/>
  <c r="J61" i="6" s="1"/>
  <c r="A61" i="6"/>
  <c r="D61" i="6" s="1"/>
  <c r="J60" i="6"/>
  <c r="H60" i="6"/>
  <c r="G60" i="6"/>
  <c r="F60" i="6"/>
  <c r="B60" i="6"/>
  <c r="A60" i="6"/>
  <c r="H59" i="6"/>
  <c r="G59" i="6"/>
  <c r="F59" i="6"/>
  <c r="E59" i="6"/>
  <c r="D59" i="6"/>
  <c r="C59" i="6"/>
  <c r="B59" i="6"/>
  <c r="J59" i="6" s="1"/>
  <c r="A59" i="6"/>
  <c r="D58" i="6"/>
  <c r="C58" i="6"/>
  <c r="B58" i="6"/>
  <c r="J58" i="6" s="1"/>
  <c r="A58" i="6"/>
  <c r="J57" i="6"/>
  <c r="H57" i="6"/>
  <c r="E57" i="6"/>
  <c r="D57" i="6"/>
  <c r="B57" i="6"/>
  <c r="A57" i="6"/>
  <c r="H56" i="6"/>
  <c r="G56" i="6"/>
  <c r="F56" i="6"/>
  <c r="E56" i="6"/>
  <c r="B56" i="6"/>
  <c r="J56" i="6" s="1"/>
  <c r="A56" i="6"/>
  <c r="H55" i="6"/>
  <c r="G55" i="6"/>
  <c r="F55" i="6"/>
  <c r="E55" i="6"/>
  <c r="D55" i="6"/>
  <c r="C55" i="6"/>
  <c r="B55" i="6"/>
  <c r="J55" i="6" s="1"/>
  <c r="A55" i="6"/>
  <c r="H54" i="6"/>
  <c r="G54" i="6"/>
  <c r="F54" i="6"/>
  <c r="E54" i="6"/>
  <c r="D54" i="6"/>
  <c r="B54" i="6"/>
  <c r="J54" i="6" s="1"/>
  <c r="A54" i="6"/>
  <c r="C54" i="6" s="1"/>
  <c r="B53" i="6"/>
  <c r="J53" i="6" s="1"/>
  <c r="A53" i="6"/>
  <c r="H53" i="6" s="1"/>
  <c r="J52" i="6"/>
  <c r="B52" i="6"/>
  <c r="A52" i="6"/>
  <c r="J51" i="6"/>
  <c r="H51" i="6"/>
  <c r="G51" i="6"/>
  <c r="F51" i="6"/>
  <c r="E51" i="6"/>
  <c r="D51" i="6"/>
  <c r="C51" i="6"/>
  <c r="B51" i="6"/>
  <c r="A51" i="6"/>
  <c r="B50" i="6"/>
  <c r="J50" i="6" s="1"/>
  <c r="A50" i="6"/>
  <c r="J49" i="6"/>
  <c r="B49" i="6"/>
  <c r="A49" i="6"/>
  <c r="J48" i="6"/>
  <c r="H48" i="6"/>
  <c r="B48" i="6"/>
  <c r="A48" i="6"/>
  <c r="E48" i="6" s="1"/>
  <c r="H47" i="6"/>
  <c r="G47" i="6"/>
  <c r="F47" i="6"/>
  <c r="E47" i="6"/>
  <c r="D47" i="6"/>
  <c r="C47" i="6"/>
  <c r="B47" i="6"/>
  <c r="J47" i="6" s="1"/>
  <c r="A47" i="6"/>
  <c r="B46" i="6"/>
  <c r="J46" i="6" s="1"/>
  <c r="A46" i="6"/>
  <c r="H45" i="6"/>
  <c r="E45" i="6"/>
  <c r="D45" i="6"/>
  <c r="C45" i="6"/>
  <c r="B45" i="6"/>
  <c r="J45" i="6" s="1"/>
  <c r="A45" i="6"/>
  <c r="B44" i="6"/>
  <c r="J44" i="6" s="1"/>
  <c r="A44" i="6"/>
  <c r="J43" i="6"/>
  <c r="H43" i="6"/>
  <c r="G43" i="6"/>
  <c r="F43" i="6"/>
  <c r="E43" i="6"/>
  <c r="D43" i="6"/>
  <c r="C43" i="6"/>
  <c r="B43" i="6"/>
  <c r="A43" i="6"/>
  <c r="B42" i="6"/>
  <c r="J42" i="6" s="1"/>
  <c r="A42" i="6"/>
  <c r="H42" i="6" s="1"/>
  <c r="B41" i="6"/>
  <c r="J41" i="6" s="1"/>
  <c r="A41" i="6"/>
  <c r="J40" i="6"/>
  <c r="H40" i="6"/>
  <c r="G40" i="6"/>
  <c r="F40" i="6"/>
  <c r="E40" i="6"/>
  <c r="B40" i="6"/>
  <c r="A40" i="6"/>
  <c r="H39" i="6"/>
  <c r="G39" i="6"/>
  <c r="F39" i="6"/>
  <c r="E39" i="6"/>
  <c r="D39" i="6"/>
  <c r="C39" i="6"/>
  <c r="B39" i="6"/>
  <c r="J39" i="6" s="1"/>
  <c r="A39" i="6"/>
  <c r="B38" i="6"/>
  <c r="J38" i="6" s="1"/>
  <c r="A38" i="6"/>
  <c r="H38" i="6" s="1"/>
  <c r="J37" i="6"/>
  <c r="H37" i="6"/>
  <c r="E37" i="6"/>
  <c r="D37" i="6"/>
  <c r="C37" i="6"/>
  <c r="B37" i="6"/>
  <c r="A37" i="6"/>
  <c r="B36" i="6"/>
  <c r="J36" i="6" s="1"/>
  <c r="A36" i="6"/>
  <c r="J35" i="6"/>
  <c r="H35" i="6"/>
  <c r="G35" i="6"/>
  <c r="F35" i="6"/>
  <c r="D35" i="6"/>
  <c r="C35" i="6"/>
  <c r="B35" i="6"/>
  <c r="E35" i="6" s="1"/>
  <c r="A35" i="6"/>
  <c r="H34" i="6"/>
  <c r="G34" i="6"/>
  <c r="F34" i="6"/>
  <c r="E34" i="6"/>
  <c r="D34" i="6"/>
  <c r="C34" i="6"/>
  <c r="B34" i="6"/>
  <c r="J34" i="6" s="1"/>
  <c r="A34" i="6"/>
  <c r="E33" i="6"/>
  <c r="B33" i="6"/>
  <c r="J33" i="6" s="1"/>
  <c r="A33" i="6"/>
  <c r="J32" i="6"/>
  <c r="H32" i="6"/>
  <c r="G32" i="6"/>
  <c r="B32" i="6"/>
  <c r="A32" i="6"/>
  <c r="J31" i="6"/>
  <c r="H31" i="6"/>
  <c r="G31" i="6"/>
  <c r="F31" i="6"/>
  <c r="D31" i="6"/>
  <c r="C31" i="6"/>
  <c r="B31" i="6"/>
  <c r="E31" i="6" s="1"/>
  <c r="A31" i="6"/>
  <c r="B30" i="6"/>
  <c r="J30" i="6" s="1"/>
  <c r="A30" i="6"/>
  <c r="J29" i="6"/>
  <c r="H29" i="6"/>
  <c r="E29" i="6"/>
  <c r="B29" i="6"/>
  <c r="A29" i="6"/>
  <c r="C29" i="6" s="1"/>
  <c r="B28" i="6"/>
  <c r="J28" i="6" s="1"/>
  <c r="A28" i="6"/>
  <c r="J27" i="6"/>
  <c r="H27" i="6"/>
  <c r="G27" i="6"/>
  <c r="F27" i="6"/>
  <c r="D27" i="6"/>
  <c r="C27" i="6"/>
  <c r="B27" i="6"/>
  <c r="E27" i="6" s="1"/>
  <c r="A27" i="6"/>
  <c r="H26" i="6"/>
  <c r="G26" i="6"/>
  <c r="F26" i="6"/>
  <c r="E26" i="6"/>
  <c r="B26" i="6"/>
  <c r="J26" i="6" s="1"/>
  <c r="A26" i="6"/>
  <c r="D26" i="6" s="1"/>
  <c r="B25" i="6"/>
  <c r="J25" i="6" s="1"/>
  <c r="A25" i="6"/>
  <c r="H25" i="6" s="1"/>
  <c r="B24" i="6"/>
  <c r="J24" i="6" s="1"/>
  <c r="A24" i="6"/>
  <c r="J23" i="6"/>
  <c r="H23" i="6"/>
  <c r="G23" i="6"/>
  <c r="F23" i="6"/>
  <c r="E23" i="6"/>
  <c r="D23" i="6"/>
  <c r="C23" i="6"/>
  <c r="B23" i="6"/>
  <c r="A23" i="6"/>
  <c r="G22" i="6"/>
  <c r="F22" i="6"/>
  <c r="E22" i="6"/>
  <c r="D22" i="6"/>
  <c r="B22" i="6"/>
  <c r="J22" i="6" s="1"/>
  <c r="A22" i="6"/>
  <c r="H22" i="6" s="1"/>
  <c r="B21" i="6"/>
  <c r="J21" i="6" s="1"/>
  <c r="A21" i="6"/>
  <c r="H20" i="6"/>
  <c r="G20" i="6"/>
  <c r="F20" i="6"/>
  <c r="B20" i="6"/>
  <c r="J20" i="6" s="1"/>
  <c r="A20" i="6"/>
  <c r="H19" i="6"/>
  <c r="G19" i="6"/>
  <c r="F19" i="6"/>
  <c r="D19" i="6"/>
  <c r="C19" i="6"/>
  <c r="B19" i="6"/>
  <c r="J19" i="6" s="1"/>
  <c r="A19" i="6"/>
  <c r="H18" i="6"/>
  <c r="G18" i="6"/>
  <c r="B18" i="6"/>
  <c r="J18" i="6" s="1"/>
  <c r="A18" i="6"/>
  <c r="H17" i="6"/>
  <c r="D17" i="6"/>
  <c r="C17" i="6"/>
  <c r="B17" i="6"/>
  <c r="J17" i="6" s="1"/>
  <c r="A17" i="6"/>
  <c r="B16" i="6"/>
  <c r="J16" i="6" s="1"/>
  <c r="A16" i="6"/>
  <c r="F16" i="6" s="1"/>
  <c r="J15" i="6"/>
  <c r="H15" i="6"/>
  <c r="G15" i="6"/>
  <c r="F15" i="6"/>
  <c r="D15" i="6"/>
  <c r="C15" i="6"/>
  <c r="B15" i="6"/>
  <c r="E15" i="6" s="1"/>
  <c r="A15" i="6"/>
  <c r="H14" i="6"/>
  <c r="G14" i="6"/>
  <c r="F14" i="6"/>
  <c r="E14" i="6"/>
  <c r="D14" i="6"/>
  <c r="C14" i="6"/>
  <c r="B14" i="6"/>
  <c r="J14" i="6" s="1"/>
  <c r="A14" i="6"/>
  <c r="B13" i="6"/>
  <c r="J13" i="6" s="1"/>
  <c r="A13" i="6"/>
  <c r="J12" i="6"/>
  <c r="H12" i="6"/>
  <c r="G12" i="6"/>
  <c r="F12" i="6"/>
  <c r="B12" i="6"/>
  <c r="A12" i="6"/>
  <c r="H11" i="6"/>
  <c r="G11" i="6"/>
  <c r="F11" i="6"/>
  <c r="D11" i="6"/>
  <c r="C11" i="6"/>
  <c r="B11" i="6"/>
  <c r="J11" i="6" s="1"/>
  <c r="A11" i="6"/>
  <c r="D10" i="6"/>
  <c r="C10" i="6"/>
  <c r="B10" i="6"/>
  <c r="J10" i="6" s="1"/>
  <c r="A10" i="6"/>
  <c r="J9" i="6"/>
  <c r="H9" i="6"/>
  <c r="E9" i="6"/>
  <c r="D9" i="6"/>
  <c r="B9" i="6"/>
  <c r="A9" i="6"/>
  <c r="H8" i="6"/>
  <c r="G8" i="6"/>
  <c r="F8" i="6"/>
  <c r="E8" i="6"/>
  <c r="B8" i="6"/>
  <c r="J8" i="6" s="1"/>
  <c r="A8" i="6"/>
  <c r="H7" i="6"/>
  <c r="G7" i="6"/>
  <c r="F7" i="6"/>
  <c r="D7" i="6"/>
  <c r="C7" i="6"/>
  <c r="B7" i="6"/>
  <c r="E7" i="6" s="1"/>
  <c r="A7" i="6"/>
  <c r="H6" i="6"/>
  <c r="G6" i="6"/>
  <c r="F6" i="6"/>
  <c r="E6" i="6"/>
  <c r="D6" i="6"/>
  <c r="B6" i="6"/>
  <c r="J6" i="6" s="1"/>
  <c r="A6" i="6"/>
  <c r="C6" i="6" s="1"/>
  <c r="B5" i="6"/>
  <c r="J5" i="6" s="1"/>
  <c r="A5" i="6"/>
  <c r="E5" i="6" s="1"/>
  <c r="J4" i="6"/>
  <c r="B4" i="6"/>
  <c r="A4" i="6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DI7" i="7" l="1"/>
  <c r="B7" i="7"/>
  <c r="C7" i="7" s="1"/>
  <c r="BD7" i="7"/>
  <c r="BE7" i="7" s="1"/>
  <c r="AZ7" i="7"/>
  <c r="B16" i="7"/>
  <c r="C16" i="7" s="1"/>
  <c r="AW94" i="7"/>
  <c r="AX94" i="7" s="1"/>
  <c r="AV94" i="7"/>
  <c r="BC94" i="7" s="1"/>
  <c r="AT94" i="7"/>
  <c r="DJ94" i="7"/>
  <c r="DI94" i="7"/>
  <c r="BD94" i="7"/>
  <c r="BE94" i="7" s="1"/>
  <c r="BL94" i="7"/>
  <c r="AZ94" i="7"/>
  <c r="E94" i="7"/>
  <c r="AV114" i="7"/>
  <c r="BC114" i="7" s="1"/>
  <c r="AW114" i="7"/>
  <c r="AX114" i="7" s="1"/>
  <c r="AT114" i="7"/>
  <c r="E114" i="7"/>
  <c r="DJ114" i="7"/>
  <c r="BL114" i="7"/>
  <c r="DI114" i="7"/>
  <c r="BD114" i="7"/>
  <c r="BE114" i="7" s="1"/>
  <c r="AZ125" i="7"/>
  <c r="AW125" i="7"/>
  <c r="AX125" i="7" s="1"/>
  <c r="AV125" i="7"/>
  <c r="BC125" i="7" s="1"/>
  <c r="AT125" i="7"/>
  <c r="E125" i="7"/>
  <c r="DJ125" i="7"/>
  <c r="DI125" i="7"/>
  <c r="BD125" i="7"/>
  <c r="BE125" i="7" s="1"/>
  <c r="BL125" i="7"/>
  <c r="AV194" i="7"/>
  <c r="BC194" i="7" s="1"/>
  <c r="AT194" i="7"/>
  <c r="B194" i="7"/>
  <c r="C194" i="7" s="1"/>
  <c r="DJ194" i="7"/>
  <c r="DI194" i="7"/>
  <c r="E194" i="7"/>
  <c r="BL194" i="7"/>
  <c r="BD194" i="7"/>
  <c r="BE194" i="7" s="1"/>
  <c r="AZ194" i="7"/>
  <c r="AZ9" i="7"/>
  <c r="AW9" i="7"/>
  <c r="AX9" i="7" s="1"/>
  <c r="AV9" i="7"/>
  <c r="BC9" i="7" s="1"/>
  <c r="AT9" i="7"/>
  <c r="E9" i="7"/>
  <c r="AZ122" i="7"/>
  <c r="AV122" i="7"/>
  <c r="BC122" i="7" s="1"/>
  <c r="AW122" i="7"/>
  <c r="AX122" i="7" s="1"/>
  <c r="AT122" i="7"/>
  <c r="E122" i="7"/>
  <c r="DJ122" i="7"/>
  <c r="BL122" i="7"/>
  <c r="DI122" i="7"/>
  <c r="BD122" i="7"/>
  <c r="BE122" i="7" s="1"/>
  <c r="B9" i="7"/>
  <c r="C9" i="7" s="1"/>
  <c r="AT14" i="7"/>
  <c r="BD14" i="7"/>
  <c r="BE14" i="7" s="1"/>
  <c r="AZ14" i="7"/>
  <c r="BL61" i="7"/>
  <c r="DI61" i="7"/>
  <c r="BD61" i="7"/>
  <c r="BE61" i="7" s="1"/>
  <c r="AZ61" i="7"/>
  <c r="DJ61" i="7"/>
  <c r="AW61" i="7"/>
  <c r="AX61" i="7" s="1"/>
  <c r="AV61" i="7"/>
  <c r="BC61" i="7" s="1"/>
  <c r="AT61" i="7"/>
  <c r="AT78" i="7"/>
  <c r="B78" i="7"/>
  <c r="C78" i="7" s="1"/>
  <c r="AZ78" i="7"/>
  <c r="AW78" i="7"/>
  <c r="AX78" i="7" s="1"/>
  <c r="E78" i="7"/>
  <c r="DJ78" i="7"/>
  <c r="DI78" i="7"/>
  <c r="BL78" i="7"/>
  <c r="BD78" i="7"/>
  <c r="BE78" i="7" s="1"/>
  <c r="AW82" i="7"/>
  <c r="AX82" i="7" s="1"/>
  <c r="AT82" i="7"/>
  <c r="DJ82" i="7"/>
  <c r="DI82" i="7"/>
  <c r="BL82" i="7"/>
  <c r="BD82" i="7"/>
  <c r="BE82" i="7" s="1"/>
  <c r="B122" i="7"/>
  <c r="C122" i="7" s="1"/>
  <c r="B14" i="7"/>
  <c r="C14" i="7" s="1"/>
  <c r="B61" i="7"/>
  <c r="C61" i="7" s="1"/>
  <c r="DI76" i="7"/>
  <c r="B76" i="7"/>
  <c r="C76" i="7" s="1"/>
  <c r="BD76" i="7"/>
  <c r="BE76" i="7" s="1"/>
  <c r="E76" i="7"/>
  <c r="AW76" i="7"/>
  <c r="AX76" i="7" s="1"/>
  <c r="AV76" i="7"/>
  <c r="BC76" i="7" s="1"/>
  <c r="DJ76" i="7"/>
  <c r="B82" i="7"/>
  <c r="C82" i="7" s="1"/>
  <c r="AW98" i="7"/>
  <c r="AX98" i="7" s="1"/>
  <c r="AV98" i="7"/>
  <c r="BC98" i="7" s="1"/>
  <c r="AT98" i="7"/>
  <c r="DI98" i="7"/>
  <c r="BL98" i="7"/>
  <c r="BD8" i="7"/>
  <c r="BE8" i="7" s="1"/>
  <c r="AZ8" i="7"/>
  <c r="AW8" i="7"/>
  <c r="AX8" i="7" s="1"/>
  <c r="AV8" i="7"/>
  <c r="BC8" i="7" s="1"/>
  <c r="AV17" i="7"/>
  <c r="BC17" i="7" s="1"/>
  <c r="AT17" i="7"/>
  <c r="E17" i="7"/>
  <c r="DJ17" i="7"/>
  <c r="B17" i="7"/>
  <c r="C17" i="7" s="1"/>
  <c r="AT26" i="7"/>
  <c r="DJ26" i="7"/>
  <c r="DI26" i="7"/>
  <c r="BL26" i="7"/>
  <c r="BD26" i="7"/>
  <c r="BE26" i="7" s="1"/>
  <c r="BD36" i="7"/>
  <c r="BE36" i="7" s="1"/>
  <c r="BL36" i="7"/>
  <c r="DI36" i="7"/>
  <c r="AZ36" i="7"/>
  <c r="AW36" i="7"/>
  <c r="AX36" i="7" s="1"/>
  <c r="AV36" i="7"/>
  <c r="BC36" i="7" s="1"/>
  <c r="AT36" i="7"/>
  <c r="DI47" i="7"/>
  <c r="B47" i="7"/>
  <c r="C47" i="7" s="1"/>
  <c r="BL47" i="7"/>
  <c r="AZ47" i="7"/>
  <c r="AW47" i="7"/>
  <c r="AX47" i="7" s="1"/>
  <c r="AT47" i="7"/>
  <c r="DJ47" i="7"/>
  <c r="BD47" i="7"/>
  <c r="BE47" i="7" s="1"/>
  <c r="AT76" i="7"/>
  <c r="AV78" i="7"/>
  <c r="BC78" i="7" s="1"/>
  <c r="E82" i="7"/>
  <c r="B98" i="7"/>
  <c r="C98" i="7" s="1"/>
  <c r="AV166" i="7"/>
  <c r="BC166" i="7" s="1"/>
  <c r="AT166" i="7"/>
  <c r="E166" i="7"/>
  <c r="BL166" i="7"/>
  <c r="BD166" i="7"/>
  <c r="BE166" i="7" s="1"/>
  <c r="AZ166" i="7"/>
  <c r="AW166" i="7"/>
  <c r="AX166" i="7" s="1"/>
  <c r="DJ166" i="7"/>
  <c r="DI166" i="7"/>
  <c r="B166" i="7"/>
  <c r="C166" i="7" s="1"/>
  <c r="B8" i="7"/>
  <c r="C8" i="7" s="1"/>
  <c r="BD9" i="7"/>
  <c r="BE9" i="7" s="1"/>
  <c r="E14" i="7"/>
  <c r="AW17" i="7"/>
  <c r="AX17" i="7" s="1"/>
  <c r="B26" i="7"/>
  <c r="C26" i="7" s="1"/>
  <c r="B36" i="7"/>
  <c r="C36" i="7" s="1"/>
  <c r="C38" i="7"/>
  <c r="E61" i="7"/>
  <c r="DI64" i="7"/>
  <c r="B64" i="7"/>
  <c r="C64" i="7" s="1"/>
  <c r="BD64" i="7"/>
  <c r="BE64" i="7" s="1"/>
  <c r="DJ64" i="7"/>
  <c r="BL64" i="7"/>
  <c r="AZ64" i="7"/>
  <c r="AW64" i="7"/>
  <c r="AX64" i="7" s="1"/>
  <c r="AV64" i="7"/>
  <c r="BC64" i="7" s="1"/>
  <c r="AZ76" i="7"/>
  <c r="AV82" i="7"/>
  <c r="BC82" i="7" s="1"/>
  <c r="E98" i="7"/>
  <c r="DJ159" i="7"/>
  <c r="DI159" i="7"/>
  <c r="B159" i="7"/>
  <c r="C159" i="7" s="1"/>
  <c r="BD159" i="7"/>
  <c r="BE159" i="7" s="1"/>
  <c r="AZ159" i="7"/>
  <c r="BL159" i="7"/>
  <c r="AW159" i="7"/>
  <c r="AX159" i="7" s="1"/>
  <c r="AV159" i="7"/>
  <c r="BC159" i="7" s="1"/>
  <c r="AT159" i="7"/>
  <c r="E159" i="7"/>
  <c r="AV202" i="7"/>
  <c r="BC202" i="7" s="1"/>
  <c r="AT202" i="7"/>
  <c r="BD202" i="7"/>
  <c r="BE202" i="7" s="1"/>
  <c r="AZ202" i="7"/>
  <c r="AW202" i="7"/>
  <c r="AX202" i="7" s="1"/>
  <c r="BL202" i="7"/>
  <c r="DJ202" i="7"/>
  <c r="DI202" i="7"/>
  <c r="B202" i="7"/>
  <c r="C202" i="7" s="1"/>
  <c r="E202" i="7"/>
  <c r="AV14" i="7"/>
  <c r="BC14" i="7" s="1"/>
  <c r="AZ17" i="7"/>
  <c r="BD32" i="7"/>
  <c r="BE32" i="7" s="1"/>
  <c r="AV32" i="7"/>
  <c r="BC32" i="7" s="1"/>
  <c r="AT32" i="7"/>
  <c r="AZ32" i="7"/>
  <c r="AW32" i="7"/>
  <c r="AX32" i="7" s="1"/>
  <c r="E32" i="7"/>
  <c r="B32" i="7"/>
  <c r="C32" i="7" s="1"/>
  <c r="DI43" i="7"/>
  <c r="B43" i="7"/>
  <c r="C43" i="7" s="1"/>
  <c r="BD43" i="7"/>
  <c r="BE43" i="7" s="1"/>
  <c r="BL43" i="7"/>
  <c r="AZ43" i="7"/>
  <c r="AW43" i="7"/>
  <c r="AX43" i="7" s="1"/>
  <c r="AV43" i="7"/>
  <c r="BC43" i="7" s="1"/>
  <c r="AT43" i="7"/>
  <c r="E47" i="7"/>
  <c r="AT62" i="7"/>
  <c r="DI62" i="7"/>
  <c r="BL62" i="7"/>
  <c r="BD62" i="7"/>
  <c r="BE62" i="7" s="1"/>
  <c r="AZ62" i="7"/>
  <c r="DJ62" i="7"/>
  <c r="AZ82" i="7"/>
  <c r="AZ98" i="7"/>
  <c r="AV118" i="7"/>
  <c r="BC118" i="7" s="1"/>
  <c r="BL118" i="7"/>
  <c r="BD118" i="7"/>
  <c r="BE118" i="7" s="1"/>
  <c r="AZ118" i="7"/>
  <c r="AW118" i="7"/>
  <c r="AX118" i="7" s="1"/>
  <c r="AT118" i="7"/>
  <c r="DI118" i="7"/>
  <c r="DJ118" i="7"/>
  <c r="E118" i="7"/>
  <c r="E8" i="7"/>
  <c r="BL9" i="7"/>
  <c r="AW14" i="7"/>
  <c r="AX14" i="7" s="1"/>
  <c r="AV26" i="7"/>
  <c r="BC26" i="7" s="1"/>
  <c r="E36" i="7"/>
  <c r="AV47" i="7"/>
  <c r="BC47" i="7" s="1"/>
  <c r="B62" i="7"/>
  <c r="C62" i="7" s="1"/>
  <c r="E64" i="7"/>
  <c r="BD98" i="7"/>
  <c r="BE98" i="7" s="1"/>
  <c r="B118" i="7"/>
  <c r="C118" i="7" s="1"/>
  <c r="DJ9" i="7"/>
  <c r="DI14" i="7"/>
  <c r="BL32" i="7"/>
  <c r="BD37" i="7"/>
  <c r="BE37" i="7" s="1"/>
  <c r="AZ37" i="7"/>
  <c r="AV37" i="7"/>
  <c r="BC37" i="7" s="1"/>
  <c r="DJ37" i="7"/>
  <c r="DI37" i="7"/>
  <c r="BL37" i="7"/>
  <c r="DJ43" i="7"/>
  <c r="E62" i="7"/>
  <c r="B94" i="7"/>
  <c r="C94" i="7" s="1"/>
  <c r="B114" i="7"/>
  <c r="C114" i="7" s="1"/>
  <c r="B125" i="7"/>
  <c r="C125" i="7" s="1"/>
  <c r="BD181" i="7"/>
  <c r="BE181" i="7" s="1"/>
  <c r="AZ181" i="7"/>
  <c r="AT181" i="7"/>
  <c r="B181" i="7"/>
  <c r="C181" i="7" s="1"/>
  <c r="AW181" i="7"/>
  <c r="AX181" i="7" s="1"/>
  <c r="BL181" i="7"/>
  <c r="AV181" i="7"/>
  <c r="BC181" i="7" s="1"/>
  <c r="E181" i="7"/>
  <c r="DJ181" i="7"/>
  <c r="E7" i="7"/>
  <c r="BL8" i="7"/>
  <c r="AT10" i="7"/>
  <c r="AW10" i="7"/>
  <c r="AX10" i="7" s="1"/>
  <c r="AV10" i="7"/>
  <c r="BC10" i="7" s="1"/>
  <c r="E10" i="7"/>
  <c r="DJ10" i="7"/>
  <c r="B10" i="7"/>
  <c r="C10" i="7" s="1"/>
  <c r="DJ14" i="7"/>
  <c r="BL17" i="7"/>
  <c r="AZ26" i="7"/>
  <c r="DI32" i="7"/>
  <c r="BD44" i="7"/>
  <c r="BE44" i="7" s="1"/>
  <c r="AV44" i="7"/>
  <c r="BC44" i="7" s="1"/>
  <c r="AZ44" i="7"/>
  <c r="AW44" i="7"/>
  <c r="AX44" i="7" s="1"/>
  <c r="DJ44" i="7"/>
  <c r="DI44" i="7"/>
  <c r="BL44" i="7"/>
  <c r="AV62" i="7"/>
  <c r="BC62" i="7" s="1"/>
  <c r="DI181" i="7"/>
  <c r="AW194" i="7"/>
  <c r="AX194" i="7" s="1"/>
  <c r="E26" i="7"/>
  <c r="BD16" i="7"/>
  <c r="BE16" i="7" s="1"/>
  <c r="AW16" i="7"/>
  <c r="AX16" i="7" s="1"/>
  <c r="AV16" i="7"/>
  <c r="BC16" i="7" s="1"/>
  <c r="AT16" i="7"/>
  <c r="E16" i="7"/>
  <c r="AT7" i="7"/>
  <c r="DI8" i="7"/>
  <c r="DI15" i="7"/>
  <c r="B15" i="7"/>
  <c r="C15" i="7" s="1"/>
  <c r="AZ15" i="7"/>
  <c r="AW15" i="7"/>
  <c r="AX15" i="7" s="1"/>
  <c r="AV15" i="7"/>
  <c r="BC15" i="7" s="1"/>
  <c r="DI17" i="7"/>
  <c r="DI27" i="7"/>
  <c r="DJ27" i="7"/>
  <c r="B27" i="7"/>
  <c r="C27" i="7" s="1"/>
  <c r="BL27" i="7"/>
  <c r="BD27" i="7"/>
  <c r="BE27" i="7" s="1"/>
  <c r="AZ27" i="7"/>
  <c r="DJ32" i="7"/>
  <c r="DI35" i="7"/>
  <c r="B35" i="7"/>
  <c r="C35" i="7" s="1"/>
  <c r="BL35" i="7"/>
  <c r="AW35" i="7"/>
  <c r="AX35" i="7" s="1"/>
  <c r="AV35" i="7"/>
  <c r="BC35" i="7" s="1"/>
  <c r="AT35" i="7"/>
  <c r="E35" i="7"/>
  <c r="AT50" i="7"/>
  <c r="AW50" i="7"/>
  <c r="AX50" i="7" s="1"/>
  <c r="AV50" i="7"/>
  <c r="BC50" i="7" s="1"/>
  <c r="E50" i="7"/>
  <c r="B50" i="7"/>
  <c r="C50" i="7" s="1"/>
  <c r="BL50" i="7"/>
  <c r="BD50" i="7"/>
  <c r="BE50" i="7" s="1"/>
  <c r="AZ50" i="7"/>
  <c r="DJ53" i="7"/>
  <c r="B53" i="7"/>
  <c r="C53" i="7" s="1"/>
  <c r="AT53" i="7"/>
  <c r="E53" i="7"/>
  <c r="DI53" i="7"/>
  <c r="BL53" i="7"/>
  <c r="AW62" i="7"/>
  <c r="AX62" i="7" s="1"/>
  <c r="AW102" i="7"/>
  <c r="AX102" i="7" s="1"/>
  <c r="AV102" i="7"/>
  <c r="BC102" i="7" s="1"/>
  <c r="AT102" i="7"/>
  <c r="DI102" i="7"/>
  <c r="BD102" i="7"/>
  <c r="BE102" i="7" s="1"/>
  <c r="E102" i="7"/>
  <c r="DJ102" i="7"/>
  <c r="BL102" i="7"/>
  <c r="AZ102" i="7"/>
  <c r="AZ114" i="7"/>
  <c r="AZ126" i="7"/>
  <c r="AW126" i="7"/>
  <c r="AX126" i="7" s="1"/>
  <c r="AV126" i="7"/>
  <c r="BC126" i="7" s="1"/>
  <c r="AT126" i="7"/>
  <c r="E126" i="7"/>
  <c r="BD126" i="7"/>
  <c r="BE126" i="7" s="1"/>
  <c r="B126" i="7"/>
  <c r="C126" i="7" s="1"/>
  <c r="DJ126" i="7"/>
  <c r="DI126" i="7"/>
  <c r="AV182" i="7"/>
  <c r="BC182" i="7" s="1"/>
  <c r="AT182" i="7"/>
  <c r="AW182" i="7"/>
  <c r="AX182" i="7" s="1"/>
  <c r="B182" i="7"/>
  <c r="C182" i="7" s="1"/>
  <c r="DJ182" i="7"/>
  <c r="DI182" i="7"/>
  <c r="BL182" i="7"/>
  <c r="AZ182" i="7"/>
  <c r="BD182" i="7"/>
  <c r="BE182" i="7" s="1"/>
  <c r="E182" i="7"/>
  <c r="BD97" i="7"/>
  <c r="BE97" i="7" s="1"/>
  <c r="AZ97" i="7"/>
  <c r="B97" i="7"/>
  <c r="C97" i="7" s="1"/>
  <c r="AW97" i="7"/>
  <c r="AX97" i="7" s="1"/>
  <c r="AV97" i="7"/>
  <c r="BC97" i="7" s="1"/>
  <c r="E97" i="7"/>
  <c r="AT99" i="7"/>
  <c r="E99" i="7"/>
  <c r="DJ99" i="7"/>
  <c r="DI99" i="7"/>
  <c r="B99" i="7"/>
  <c r="C99" i="7" s="1"/>
  <c r="AV106" i="7"/>
  <c r="BC106" i="7" s="1"/>
  <c r="AZ106" i="7"/>
  <c r="AW106" i="7"/>
  <c r="AX106" i="7" s="1"/>
  <c r="BD106" i="7"/>
  <c r="BE106" i="7" s="1"/>
  <c r="E106" i="7"/>
  <c r="DJ106" i="7"/>
  <c r="DI106" i="7"/>
  <c r="AV108" i="7"/>
  <c r="BC108" i="7" s="1"/>
  <c r="AT108" i="7"/>
  <c r="E108" i="7"/>
  <c r="DI108" i="7"/>
  <c r="AZ108" i="7"/>
  <c r="B108" i="7"/>
  <c r="C108" i="7" s="1"/>
  <c r="AV131" i="7"/>
  <c r="BC131" i="7" s="1"/>
  <c r="E131" i="7"/>
  <c r="DJ131" i="7"/>
  <c r="BD131" i="7"/>
  <c r="BE131" i="7" s="1"/>
  <c r="AZ131" i="7"/>
  <c r="AZ153" i="7"/>
  <c r="AV153" i="7"/>
  <c r="BC153" i="7" s="1"/>
  <c r="AT153" i="7"/>
  <c r="DJ153" i="7"/>
  <c r="DI153" i="7"/>
  <c r="BL153" i="7"/>
  <c r="BD153" i="7"/>
  <c r="BE153" i="7" s="1"/>
  <c r="E153" i="7"/>
  <c r="B153" i="7"/>
  <c r="C153" i="7" s="1"/>
  <c r="AT46" i="7"/>
  <c r="DJ46" i="7"/>
  <c r="B46" i="7"/>
  <c r="C46" i="7" s="1"/>
  <c r="AZ46" i="7"/>
  <c r="AV46" i="7"/>
  <c r="BC46" i="7" s="1"/>
  <c r="BD60" i="7"/>
  <c r="BE60" i="7" s="1"/>
  <c r="DJ60" i="7"/>
  <c r="B60" i="7"/>
  <c r="C60" i="7" s="1"/>
  <c r="DI60" i="7"/>
  <c r="BL60" i="7"/>
  <c r="AZ60" i="7"/>
  <c r="BD81" i="7"/>
  <c r="BE81" i="7" s="1"/>
  <c r="DI81" i="7"/>
  <c r="BL81" i="7"/>
  <c r="AW81" i="7"/>
  <c r="AX81" i="7" s="1"/>
  <c r="AV99" i="7"/>
  <c r="BC99" i="7" s="1"/>
  <c r="B106" i="7"/>
  <c r="C106" i="7" s="1"/>
  <c r="AW108" i="7"/>
  <c r="AX108" i="7" s="1"/>
  <c r="B131" i="7"/>
  <c r="C131" i="7" s="1"/>
  <c r="AW153" i="7"/>
  <c r="AX153" i="7" s="1"/>
  <c r="DI11" i="7"/>
  <c r="B11" i="7"/>
  <c r="C11" i="7" s="1"/>
  <c r="DJ11" i="7"/>
  <c r="AT18" i="7"/>
  <c r="DJ18" i="7"/>
  <c r="DI19" i="7"/>
  <c r="B19" i="7"/>
  <c r="C19" i="7" s="1"/>
  <c r="BD20" i="7"/>
  <c r="BE20" i="7" s="1"/>
  <c r="AZ20" i="7"/>
  <c r="DJ20" i="7"/>
  <c r="DI31" i="7"/>
  <c r="B31" i="7"/>
  <c r="C31" i="7" s="1"/>
  <c r="AW31" i="7"/>
  <c r="AX31" i="7" s="1"/>
  <c r="AT31" i="7"/>
  <c r="AW49" i="7"/>
  <c r="AX49" i="7" s="1"/>
  <c r="AV49" i="7"/>
  <c r="BC49" i="7" s="1"/>
  <c r="AT49" i="7"/>
  <c r="AT54" i="7"/>
  <c r="BL54" i="7"/>
  <c r="E54" i="7"/>
  <c r="B54" i="7"/>
  <c r="C54" i="7" s="1"/>
  <c r="DI54" i="7"/>
  <c r="AT63" i="7"/>
  <c r="DI63" i="7"/>
  <c r="B63" i="7"/>
  <c r="C63" i="7" s="1"/>
  <c r="BD63" i="7"/>
  <c r="BE63" i="7" s="1"/>
  <c r="DJ63" i="7"/>
  <c r="BL63" i="7"/>
  <c r="AZ63" i="7"/>
  <c r="BD77" i="7"/>
  <c r="BE77" i="7" s="1"/>
  <c r="AZ77" i="7"/>
  <c r="AW77" i="7"/>
  <c r="AX77" i="7" s="1"/>
  <c r="AV77" i="7"/>
  <c r="BC77" i="7" s="1"/>
  <c r="E77" i="7"/>
  <c r="B81" i="7"/>
  <c r="C81" i="7" s="1"/>
  <c r="AT97" i="7"/>
  <c r="AW99" i="7"/>
  <c r="AX99" i="7" s="1"/>
  <c r="BD108" i="7"/>
  <c r="BE108" i="7" s="1"/>
  <c r="AV127" i="7"/>
  <c r="BC127" i="7" s="1"/>
  <c r="E127" i="7"/>
  <c r="DJ127" i="7"/>
  <c r="AZ127" i="7"/>
  <c r="AW127" i="7"/>
  <c r="AX127" i="7" s="1"/>
  <c r="AT127" i="7"/>
  <c r="DI127" i="7"/>
  <c r="BL127" i="7"/>
  <c r="B127" i="7"/>
  <c r="C127" i="7" s="1"/>
  <c r="AT131" i="7"/>
  <c r="AV135" i="7"/>
  <c r="BC135" i="7" s="1"/>
  <c r="E135" i="7"/>
  <c r="DJ135" i="7"/>
  <c r="DI135" i="7"/>
  <c r="BL135" i="7"/>
  <c r="BD135" i="7"/>
  <c r="BE135" i="7" s="1"/>
  <c r="AZ135" i="7"/>
  <c r="AT135" i="7"/>
  <c r="AV154" i="7"/>
  <c r="BC154" i="7" s="1"/>
  <c r="AW154" i="7"/>
  <c r="AX154" i="7" s="1"/>
  <c r="E154" i="7"/>
  <c r="DJ154" i="7"/>
  <c r="DI154" i="7"/>
  <c r="BL154" i="7"/>
  <c r="BD154" i="7"/>
  <c r="BE154" i="7" s="1"/>
  <c r="AZ154" i="7"/>
  <c r="B154" i="7"/>
  <c r="C154" i="7" s="1"/>
  <c r="DI184" i="7"/>
  <c r="B184" i="7"/>
  <c r="C184" i="7" s="1"/>
  <c r="BD184" i="7"/>
  <c r="BE184" i="7" s="1"/>
  <c r="AV184" i="7"/>
  <c r="BC184" i="7" s="1"/>
  <c r="AT184" i="7"/>
  <c r="DJ184" i="7"/>
  <c r="BL184" i="7"/>
  <c r="AZ184" i="7"/>
  <c r="AW184" i="7"/>
  <c r="AX184" i="7" s="1"/>
  <c r="DI12" i="7"/>
  <c r="B18" i="7"/>
  <c r="C18" i="7" s="1"/>
  <c r="B20" i="7"/>
  <c r="C20" i="7" s="1"/>
  <c r="DJ21" i="7"/>
  <c r="BL25" i="7"/>
  <c r="AT30" i="7"/>
  <c r="AZ30" i="7"/>
  <c r="AW30" i="7"/>
  <c r="AX30" i="7" s="1"/>
  <c r="DI39" i="7"/>
  <c r="B39" i="7"/>
  <c r="C39" i="7" s="1"/>
  <c r="AW39" i="7"/>
  <c r="AX39" i="7" s="1"/>
  <c r="AV39" i="7"/>
  <c r="BC39" i="7" s="1"/>
  <c r="AT39" i="7"/>
  <c r="E46" i="7"/>
  <c r="B49" i="7"/>
  <c r="C49" i="7" s="1"/>
  <c r="AV54" i="7"/>
  <c r="BC54" i="7" s="1"/>
  <c r="E60" i="7"/>
  <c r="DI72" i="7"/>
  <c r="B72" i="7"/>
  <c r="C72" i="7" s="1"/>
  <c r="BD72" i="7"/>
  <c r="BE72" i="7" s="1"/>
  <c r="AV72" i="7"/>
  <c r="BC72" i="7" s="1"/>
  <c r="AT72" i="7"/>
  <c r="E72" i="7"/>
  <c r="B77" i="7"/>
  <c r="C77" i="7" s="1"/>
  <c r="E81" i="7"/>
  <c r="AT83" i="7"/>
  <c r="E83" i="7"/>
  <c r="DI83" i="7"/>
  <c r="B83" i="7"/>
  <c r="C83" i="7" s="1"/>
  <c r="AV83" i="7"/>
  <c r="BC83" i="7" s="1"/>
  <c r="DJ83" i="7"/>
  <c r="AT87" i="7"/>
  <c r="E87" i="7"/>
  <c r="DJ87" i="7"/>
  <c r="DI87" i="7"/>
  <c r="B87" i="7"/>
  <c r="C87" i="7" s="1"/>
  <c r="BD87" i="7"/>
  <c r="BE87" i="7" s="1"/>
  <c r="AZ87" i="7"/>
  <c r="AW87" i="7"/>
  <c r="AX87" i="7" s="1"/>
  <c r="BL97" i="7"/>
  <c r="AZ99" i="7"/>
  <c r="BD101" i="7"/>
  <c r="BE101" i="7" s="1"/>
  <c r="AZ101" i="7"/>
  <c r="BL101" i="7"/>
  <c r="AV101" i="7"/>
  <c r="BC101" i="7" s="1"/>
  <c r="AT101" i="7"/>
  <c r="E101" i="7"/>
  <c r="B101" i="7"/>
  <c r="C101" i="7" s="1"/>
  <c r="AT103" i="7"/>
  <c r="E103" i="7"/>
  <c r="DJ103" i="7"/>
  <c r="DI103" i="7"/>
  <c r="B103" i="7"/>
  <c r="C103" i="7" s="1"/>
  <c r="BL103" i="7"/>
  <c r="AT106" i="7"/>
  <c r="BL108" i="7"/>
  <c r="BD127" i="7"/>
  <c r="BE127" i="7" s="1"/>
  <c r="AW131" i="7"/>
  <c r="AX131" i="7" s="1"/>
  <c r="AZ133" i="7"/>
  <c r="DI133" i="7"/>
  <c r="BL133" i="7"/>
  <c r="BD133" i="7"/>
  <c r="BE133" i="7" s="1"/>
  <c r="AW133" i="7"/>
  <c r="AX133" i="7" s="1"/>
  <c r="DJ133" i="7"/>
  <c r="AT133" i="7"/>
  <c r="E133" i="7"/>
  <c r="B135" i="7"/>
  <c r="C135" i="7" s="1"/>
  <c r="AT154" i="7"/>
  <c r="E11" i="7"/>
  <c r="E18" i="7"/>
  <c r="E19" i="7"/>
  <c r="AT22" i="7"/>
  <c r="DJ22" i="7"/>
  <c r="DI23" i="7"/>
  <c r="B23" i="7"/>
  <c r="C23" i="7" s="1"/>
  <c r="BD24" i="7"/>
  <c r="BE24" i="7" s="1"/>
  <c r="AZ24" i="7"/>
  <c r="DJ24" i="7"/>
  <c r="BD29" i="7"/>
  <c r="BE29" i="7" s="1"/>
  <c r="AZ29" i="7"/>
  <c r="E31" i="7"/>
  <c r="E45" i="7"/>
  <c r="BD45" i="7"/>
  <c r="BE45" i="7" s="1"/>
  <c r="AZ45" i="7"/>
  <c r="AV45" i="7"/>
  <c r="BC45" i="7" s="1"/>
  <c r="AW46" i="7"/>
  <c r="AX46" i="7" s="1"/>
  <c r="E49" i="7"/>
  <c r="AW54" i="7"/>
  <c r="AX54" i="7" s="1"/>
  <c r="AT60" i="7"/>
  <c r="E63" i="7"/>
  <c r="AT77" i="7"/>
  <c r="AT81" i="7"/>
  <c r="DI97" i="7"/>
  <c r="BL106" i="7"/>
  <c r="DJ108" i="7"/>
  <c r="BL131" i="7"/>
  <c r="AW135" i="7"/>
  <c r="AX135" i="7" s="1"/>
  <c r="AV178" i="7"/>
  <c r="BC178" i="7" s="1"/>
  <c r="AT178" i="7"/>
  <c r="B178" i="7"/>
  <c r="C178" i="7" s="1"/>
  <c r="DJ178" i="7"/>
  <c r="DI178" i="7"/>
  <c r="E178" i="7"/>
  <c r="BD178" i="7"/>
  <c r="BE178" i="7" s="1"/>
  <c r="AZ178" i="7"/>
  <c r="AW178" i="7"/>
  <c r="AX178" i="7" s="1"/>
  <c r="BL178" i="7"/>
  <c r="E184" i="7"/>
  <c r="AT187" i="7"/>
  <c r="DJ187" i="7"/>
  <c r="DI187" i="7"/>
  <c r="B187" i="7"/>
  <c r="C187" i="7" s="1"/>
  <c r="BD187" i="7"/>
  <c r="BE187" i="7" s="1"/>
  <c r="AZ187" i="7"/>
  <c r="BL187" i="7"/>
  <c r="AW187" i="7"/>
  <c r="AX187" i="7" s="1"/>
  <c r="E187" i="7"/>
  <c r="BD197" i="7"/>
  <c r="BE197" i="7" s="1"/>
  <c r="AZ197" i="7"/>
  <c r="AT197" i="7"/>
  <c r="B197" i="7"/>
  <c r="C197" i="7" s="1"/>
  <c r="AW197" i="7"/>
  <c r="AX197" i="7" s="1"/>
  <c r="DJ197" i="7"/>
  <c r="DI197" i="7"/>
  <c r="BL197" i="7"/>
  <c r="E197" i="7"/>
  <c r="AV197" i="7"/>
  <c r="BC197" i="7" s="1"/>
  <c r="AT199" i="7"/>
  <c r="DJ199" i="7"/>
  <c r="DI199" i="7"/>
  <c r="B199" i="7"/>
  <c r="C199" i="7" s="1"/>
  <c r="AV199" i="7"/>
  <c r="BC199" i="7" s="1"/>
  <c r="E199" i="7"/>
  <c r="BL199" i="7"/>
  <c r="BD199" i="7"/>
  <c r="BE199" i="7" s="1"/>
  <c r="AZ199" i="7"/>
  <c r="AW199" i="7"/>
  <c r="AX199" i="7" s="1"/>
  <c r="DI6" i="7"/>
  <c r="AT11" i="7"/>
  <c r="AV18" i="7"/>
  <c r="BC18" i="7" s="1"/>
  <c r="AT19" i="7"/>
  <c r="E20" i="7"/>
  <c r="B22" i="7"/>
  <c r="C22" i="7" s="1"/>
  <c r="B24" i="7"/>
  <c r="C24" i="7" s="1"/>
  <c r="DJ25" i="7"/>
  <c r="BD28" i="7"/>
  <c r="BE28" i="7" s="1"/>
  <c r="DI28" i="7"/>
  <c r="BL28" i="7"/>
  <c r="B29" i="7"/>
  <c r="C29" i="7" s="1"/>
  <c r="AV31" i="7"/>
  <c r="BC31" i="7" s="1"/>
  <c r="AT38" i="7"/>
  <c r="AZ38" i="7"/>
  <c r="AW38" i="7"/>
  <c r="AX38" i="7" s="1"/>
  <c r="E38" i="7"/>
  <c r="B45" i="7"/>
  <c r="C45" i="7" s="1"/>
  <c r="BD46" i="7"/>
  <c r="BE46" i="7" s="1"/>
  <c r="BD48" i="7"/>
  <c r="BE48" i="7" s="1"/>
  <c r="AW48" i="7"/>
  <c r="AX48" i="7" s="1"/>
  <c r="AV48" i="7"/>
  <c r="BC48" i="7" s="1"/>
  <c r="E48" i="7"/>
  <c r="AZ49" i="7"/>
  <c r="DI59" i="7"/>
  <c r="B59" i="7"/>
  <c r="C59" i="7" s="1"/>
  <c r="E59" i="7"/>
  <c r="DJ59" i="7"/>
  <c r="BL59" i="7"/>
  <c r="AV60" i="7"/>
  <c r="BC60" i="7" s="1"/>
  <c r="AV63" i="7"/>
  <c r="BC63" i="7" s="1"/>
  <c r="AV81" i="7"/>
  <c r="BC81" i="7" s="1"/>
  <c r="BD93" i="7"/>
  <c r="BE93" i="7" s="1"/>
  <c r="AZ93" i="7"/>
  <c r="AW93" i="7"/>
  <c r="AX93" i="7" s="1"/>
  <c r="DI93" i="7"/>
  <c r="BL93" i="7"/>
  <c r="AT93" i="7"/>
  <c r="DJ97" i="7"/>
  <c r="BD99" i="7"/>
  <c r="BE99" i="7" s="1"/>
  <c r="AZ113" i="7"/>
  <c r="AW113" i="7"/>
  <c r="AX113" i="7" s="1"/>
  <c r="AV113" i="7"/>
  <c r="BC113" i="7" s="1"/>
  <c r="DI113" i="7"/>
  <c r="BL113" i="7"/>
  <c r="BD113" i="7"/>
  <c r="BE113" i="7" s="1"/>
  <c r="DJ113" i="7"/>
  <c r="AT113" i="7"/>
  <c r="DI131" i="7"/>
  <c r="AV187" i="7"/>
  <c r="BC187" i="7" s="1"/>
  <c r="DI40" i="7"/>
  <c r="DI51" i="7"/>
  <c r="B51" i="7"/>
  <c r="C51" i="7" s="1"/>
  <c r="AV51" i="7"/>
  <c r="BC51" i="7" s="1"/>
  <c r="BD52" i="7"/>
  <c r="BE52" i="7" s="1"/>
  <c r="E52" i="7"/>
  <c r="DJ52" i="7"/>
  <c r="BD58" i="7"/>
  <c r="BE58" i="7" s="1"/>
  <c r="BD73" i="7"/>
  <c r="BE73" i="7" s="1"/>
  <c r="AT73" i="7"/>
  <c r="AT74" i="7"/>
  <c r="E74" i="7"/>
  <c r="AT75" i="7"/>
  <c r="DI75" i="7"/>
  <c r="B75" i="7"/>
  <c r="C75" i="7" s="1"/>
  <c r="E75" i="7"/>
  <c r="AW86" i="7"/>
  <c r="AX86" i="7" s="1"/>
  <c r="AV86" i="7"/>
  <c r="BC86" i="7" s="1"/>
  <c r="AT86" i="7"/>
  <c r="BL89" i="7"/>
  <c r="AZ105" i="7"/>
  <c r="BD105" i="7"/>
  <c r="BE105" i="7" s="1"/>
  <c r="E105" i="7"/>
  <c r="B105" i="7"/>
  <c r="C105" i="7" s="1"/>
  <c r="BD160" i="7"/>
  <c r="BE160" i="7" s="1"/>
  <c r="AW160" i="7"/>
  <c r="AX160" i="7" s="1"/>
  <c r="DI160" i="7"/>
  <c r="DJ160" i="7"/>
  <c r="BL160" i="7"/>
  <c r="AZ160" i="7"/>
  <c r="AV160" i="7"/>
  <c r="BC160" i="7" s="1"/>
  <c r="E160" i="7"/>
  <c r="DI34" i="7"/>
  <c r="E51" i="7"/>
  <c r="DI55" i="7"/>
  <c r="B55" i="7"/>
  <c r="C55" i="7" s="1"/>
  <c r="BD55" i="7"/>
  <c r="BE55" i="7" s="1"/>
  <c r="BD56" i="7"/>
  <c r="BE56" i="7" s="1"/>
  <c r="AZ56" i="7"/>
  <c r="DJ56" i="7"/>
  <c r="DI57" i="7"/>
  <c r="BL58" i="7"/>
  <c r="DI65" i="7"/>
  <c r="DI66" i="7"/>
  <c r="BD69" i="7"/>
  <c r="BE69" i="7" s="1"/>
  <c r="AW69" i="7"/>
  <c r="AX69" i="7" s="1"/>
  <c r="AT70" i="7"/>
  <c r="AW70" i="7"/>
  <c r="AX70" i="7" s="1"/>
  <c r="AT71" i="7"/>
  <c r="DI71" i="7"/>
  <c r="B71" i="7"/>
  <c r="C71" i="7" s="1"/>
  <c r="AW71" i="7"/>
  <c r="AX71" i="7" s="1"/>
  <c r="AV75" i="7"/>
  <c r="BC75" i="7" s="1"/>
  <c r="BD85" i="7"/>
  <c r="BE85" i="7" s="1"/>
  <c r="AZ85" i="7"/>
  <c r="AT85" i="7"/>
  <c r="AT91" i="7"/>
  <c r="E91" i="7"/>
  <c r="DJ91" i="7"/>
  <c r="DI91" i="7"/>
  <c r="B91" i="7"/>
  <c r="C91" i="7" s="1"/>
  <c r="AV91" i="7"/>
  <c r="BC91" i="7" s="1"/>
  <c r="AT105" i="7"/>
  <c r="BD112" i="7"/>
  <c r="BE112" i="7" s="1"/>
  <c r="AZ112" i="7"/>
  <c r="AV112" i="7"/>
  <c r="BC112" i="7" s="1"/>
  <c r="E112" i="7"/>
  <c r="DJ119" i="7"/>
  <c r="BD119" i="7"/>
  <c r="BE119" i="7" s="1"/>
  <c r="AZ119" i="7"/>
  <c r="AW119" i="7"/>
  <c r="AX119" i="7" s="1"/>
  <c r="DI119" i="7"/>
  <c r="AT167" i="7"/>
  <c r="DJ167" i="7"/>
  <c r="DI167" i="7"/>
  <c r="B167" i="7"/>
  <c r="C167" i="7" s="1"/>
  <c r="AV167" i="7"/>
  <c r="BC167" i="7" s="1"/>
  <c r="E167" i="7"/>
  <c r="BL167" i="7"/>
  <c r="AW167" i="7"/>
  <c r="AX167" i="7" s="1"/>
  <c r="BL42" i="7"/>
  <c r="DJ57" i="7"/>
  <c r="DJ65" i="7"/>
  <c r="DJ66" i="7"/>
  <c r="DI68" i="7"/>
  <c r="B68" i="7"/>
  <c r="C68" i="7" s="1"/>
  <c r="BD68" i="7"/>
  <c r="BE68" i="7" s="1"/>
  <c r="AV105" i="7"/>
  <c r="BC105" i="7" s="1"/>
  <c r="AZ130" i="7"/>
  <c r="AW130" i="7"/>
  <c r="AX130" i="7" s="1"/>
  <c r="AV130" i="7"/>
  <c r="BC130" i="7" s="1"/>
  <c r="BD130" i="7"/>
  <c r="BE130" i="7" s="1"/>
  <c r="AT130" i="7"/>
  <c r="DJ130" i="7"/>
  <c r="DI130" i="7"/>
  <c r="BL130" i="7"/>
  <c r="AT160" i="7"/>
  <c r="DI42" i="7"/>
  <c r="AT58" i="7"/>
  <c r="AV58" i="7"/>
  <c r="BC58" i="7" s="1"/>
  <c r="DJ58" i="7"/>
  <c r="AT67" i="7"/>
  <c r="DI67" i="7"/>
  <c r="B67" i="7"/>
  <c r="C67" i="7" s="1"/>
  <c r="AZ67" i="7"/>
  <c r="BD89" i="7"/>
  <c r="BE89" i="7" s="1"/>
  <c r="AZ89" i="7"/>
  <c r="AT95" i="7"/>
  <c r="E95" i="7"/>
  <c r="DJ95" i="7"/>
  <c r="DI95" i="7"/>
  <c r="B95" i="7"/>
  <c r="C95" i="7" s="1"/>
  <c r="BL95" i="7"/>
  <c r="DJ107" i="7"/>
  <c r="AW107" i="7"/>
  <c r="AX107" i="7" s="1"/>
  <c r="AV107" i="7"/>
  <c r="BC107" i="7" s="1"/>
  <c r="AT107" i="7"/>
  <c r="BL107" i="7"/>
  <c r="BD107" i="7"/>
  <c r="BE107" i="7" s="1"/>
  <c r="AZ121" i="7"/>
  <c r="AW121" i="7"/>
  <c r="AX121" i="7" s="1"/>
  <c r="AV121" i="7"/>
  <c r="BC121" i="7" s="1"/>
  <c r="AT121" i="7"/>
  <c r="E121" i="7"/>
  <c r="BD121" i="7"/>
  <c r="BE121" i="7" s="1"/>
  <c r="B121" i="7"/>
  <c r="C121" i="7" s="1"/>
  <c r="AZ141" i="7"/>
  <c r="AT141" i="7"/>
  <c r="DJ141" i="7"/>
  <c r="B141" i="7"/>
  <c r="C141" i="7" s="1"/>
  <c r="AW141" i="7"/>
  <c r="AX141" i="7" s="1"/>
  <c r="AV141" i="7"/>
  <c r="BC141" i="7" s="1"/>
  <c r="E141" i="7"/>
  <c r="DI141" i="7"/>
  <c r="BL141" i="7"/>
  <c r="BD141" i="7"/>
  <c r="BE141" i="7" s="1"/>
  <c r="AW152" i="7"/>
  <c r="AX152" i="7" s="1"/>
  <c r="DI152" i="7"/>
  <c r="BL152" i="7"/>
  <c r="BD152" i="7"/>
  <c r="BE152" i="7" s="1"/>
  <c r="AZ152" i="7"/>
  <c r="AV152" i="7"/>
  <c r="BC152" i="7" s="1"/>
  <c r="DJ152" i="7"/>
  <c r="AZ145" i="7"/>
  <c r="BD145" i="7"/>
  <c r="BE145" i="7" s="1"/>
  <c r="AW145" i="7"/>
  <c r="AX145" i="7" s="1"/>
  <c r="DJ145" i="7"/>
  <c r="DI145" i="7"/>
  <c r="BL145" i="7"/>
  <c r="DI172" i="7"/>
  <c r="B172" i="7"/>
  <c r="C172" i="7" s="1"/>
  <c r="BD172" i="7"/>
  <c r="BE172" i="7" s="1"/>
  <c r="BL172" i="7"/>
  <c r="AZ172" i="7"/>
  <c r="DJ172" i="7"/>
  <c r="BD193" i="7"/>
  <c r="BE193" i="7" s="1"/>
  <c r="AZ193" i="7"/>
  <c r="B193" i="7"/>
  <c r="C193" i="7" s="1"/>
  <c r="DJ193" i="7"/>
  <c r="DI193" i="7"/>
  <c r="E193" i="7"/>
  <c r="AW193" i="7"/>
  <c r="AX193" i="7" s="1"/>
  <c r="AV193" i="7"/>
  <c r="BC193" i="7" s="1"/>
  <c r="AT193" i="7"/>
  <c r="DI200" i="7"/>
  <c r="B200" i="7"/>
  <c r="C200" i="7" s="1"/>
  <c r="BD200" i="7"/>
  <c r="BE200" i="7" s="1"/>
  <c r="AV200" i="7"/>
  <c r="BC200" i="7" s="1"/>
  <c r="AT200" i="7"/>
  <c r="DJ111" i="7"/>
  <c r="BL111" i="7"/>
  <c r="BD111" i="7"/>
  <c r="BE111" i="7" s="1"/>
  <c r="BL144" i="7"/>
  <c r="AZ144" i="7"/>
  <c r="DJ144" i="7"/>
  <c r="DI144" i="7"/>
  <c r="BD144" i="7"/>
  <c r="BE144" i="7" s="1"/>
  <c r="AW144" i="7"/>
  <c r="AX144" i="7" s="1"/>
  <c r="DJ200" i="7"/>
  <c r="AT79" i="7"/>
  <c r="E79" i="7"/>
  <c r="DI79" i="7"/>
  <c r="B79" i="7"/>
  <c r="C79" i="7" s="1"/>
  <c r="AW90" i="7"/>
  <c r="AX90" i="7" s="1"/>
  <c r="AV90" i="7"/>
  <c r="BC90" i="7" s="1"/>
  <c r="AT90" i="7"/>
  <c r="E111" i="7"/>
  <c r="DJ151" i="7"/>
  <c r="AZ151" i="7"/>
  <c r="BD151" i="7"/>
  <c r="BE151" i="7" s="1"/>
  <c r="AW151" i="7"/>
  <c r="AX151" i="7" s="1"/>
  <c r="AV151" i="7"/>
  <c r="BC151" i="7" s="1"/>
  <c r="AT151" i="7"/>
  <c r="DJ115" i="7"/>
  <c r="AV115" i="7"/>
  <c r="BC115" i="7" s="1"/>
  <c r="AT115" i="7"/>
  <c r="E115" i="7"/>
  <c r="B115" i="7"/>
  <c r="C115" i="7" s="1"/>
  <c r="DJ120" i="7"/>
  <c r="AZ120" i="7"/>
  <c r="AW120" i="7"/>
  <c r="AX120" i="7" s="1"/>
  <c r="AV120" i="7"/>
  <c r="BC120" i="7" s="1"/>
  <c r="AT120" i="7"/>
  <c r="AV123" i="7"/>
  <c r="BC123" i="7" s="1"/>
  <c r="DJ123" i="7"/>
  <c r="AW123" i="7"/>
  <c r="AX123" i="7" s="1"/>
  <c r="AT123" i="7"/>
  <c r="E123" i="7"/>
  <c r="B123" i="7"/>
  <c r="C123" i="7" s="1"/>
  <c r="AZ129" i="7"/>
  <c r="BD129" i="7"/>
  <c r="BE129" i="7" s="1"/>
  <c r="AW129" i="7"/>
  <c r="AX129" i="7" s="1"/>
  <c r="AV129" i="7"/>
  <c r="BC129" i="7" s="1"/>
  <c r="AT129" i="7"/>
  <c r="AZ134" i="7"/>
  <c r="AW134" i="7"/>
  <c r="AX134" i="7" s="1"/>
  <c r="AV134" i="7"/>
  <c r="BC134" i="7" s="1"/>
  <c r="DI134" i="7"/>
  <c r="BL134" i="7"/>
  <c r="BD134" i="7"/>
  <c r="BE134" i="7" s="1"/>
  <c r="E144" i="7"/>
  <c r="DJ204" i="7"/>
  <c r="DI204" i="7"/>
  <c r="B204" i="7"/>
  <c r="C204" i="7" s="1"/>
  <c r="BD204" i="7"/>
  <c r="BE204" i="7" s="1"/>
  <c r="BL204" i="7"/>
  <c r="AZ204" i="7"/>
  <c r="AW204" i="7"/>
  <c r="AX204" i="7" s="1"/>
  <c r="AV204" i="7"/>
  <c r="BC204" i="7" s="1"/>
  <c r="AT204" i="7"/>
  <c r="E204" i="7"/>
  <c r="DJ163" i="7"/>
  <c r="DI163" i="7"/>
  <c r="B163" i="7"/>
  <c r="C163" i="7" s="1"/>
  <c r="AZ163" i="7"/>
  <c r="AW163" i="7"/>
  <c r="AX163" i="7" s="1"/>
  <c r="AV163" i="7"/>
  <c r="BC163" i="7" s="1"/>
  <c r="BD163" i="7"/>
  <c r="BE163" i="7" s="1"/>
  <c r="BL163" i="7"/>
  <c r="BD169" i="7"/>
  <c r="BE169" i="7" s="1"/>
  <c r="AZ169" i="7"/>
  <c r="AV169" i="7"/>
  <c r="BC169" i="7" s="1"/>
  <c r="AT169" i="7"/>
  <c r="BL169" i="7"/>
  <c r="DJ169" i="7"/>
  <c r="DI169" i="7"/>
  <c r="AW169" i="7"/>
  <c r="AX169" i="7" s="1"/>
  <c r="AT179" i="7"/>
  <c r="DJ179" i="7"/>
  <c r="DI179" i="7"/>
  <c r="B179" i="7"/>
  <c r="C179" i="7" s="1"/>
  <c r="E179" i="7"/>
  <c r="AW179" i="7"/>
  <c r="AX179" i="7" s="1"/>
  <c r="BL179" i="7"/>
  <c r="AW140" i="7"/>
  <c r="AX140" i="7" s="1"/>
  <c r="AT140" i="7"/>
  <c r="E140" i="7"/>
  <c r="AV162" i="7"/>
  <c r="BC162" i="7" s="1"/>
  <c r="AT162" i="7"/>
  <c r="AW162" i="7"/>
  <c r="AX162" i="7" s="1"/>
  <c r="AT171" i="7"/>
  <c r="DJ171" i="7"/>
  <c r="DI171" i="7"/>
  <c r="B171" i="7"/>
  <c r="C171" i="7" s="1"/>
  <c r="BD171" i="7"/>
  <c r="BE171" i="7" s="1"/>
  <c r="AZ171" i="7"/>
  <c r="BL171" i="7"/>
  <c r="AV186" i="7"/>
  <c r="BC186" i="7" s="1"/>
  <c r="AT186" i="7"/>
  <c r="BD186" i="7"/>
  <c r="BE186" i="7" s="1"/>
  <c r="AZ186" i="7"/>
  <c r="AW186" i="7"/>
  <c r="AX186" i="7" s="1"/>
  <c r="BL186" i="7"/>
  <c r="BD201" i="7"/>
  <c r="BE201" i="7" s="1"/>
  <c r="AZ201" i="7"/>
  <c r="AV201" i="7"/>
  <c r="BC201" i="7" s="1"/>
  <c r="AT201" i="7"/>
  <c r="BL201" i="7"/>
  <c r="BD80" i="7"/>
  <c r="BE80" i="7" s="1"/>
  <c r="BD84" i="7"/>
  <c r="BE84" i="7" s="1"/>
  <c r="BD88" i="7"/>
  <c r="BE88" i="7" s="1"/>
  <c r="BD92" i="7"/>
  <c r="BE92" i="7" s="1"/>
  <c r="BD96" i="7"/>
  <c r="BE96" i="7" s="1"/>
  <c r="BD100" i="7"/>
  <c r="BE100" i="7" s="1"/>
  <c r="BD104" i="7"/>
  <c r="BE104" i="7" s="1"/>
  <c r="DI109" i="7"/>
  <c r="B140" i="7"/>
  <c r="C140" i="7" s="1"/>
  <c r="AT148" i="7"/>
  <c r="DJ148" i="7"/>
  <c r="B148" i="7"/>
  <c r="C148" i="7" s="1"/>
  <c r="B162" i="7"/>
  <c r="C162" i="7" s="1"/>
  <c r="AZ165" i="7"/>
  <c r="AW165" i="7"/>
  <c r="AX165" i="7" s="1"/>
  <c r="AT165" i="7"/>
  <c r="E165" i="7"/>
  <c r="BD165" i="7"/>
  <c r="BE165" i="7" s="1"/>
  <c r="DI168" i="7"/>
  <c r="B168" i="7"/>
  <c r="C168" i="7" s="1"/>
  <c r="BD168" i="7"/>
  <c r="BE168" i="7" s="1"/>
  <c r="AV168" i="7"/>
  <c r="BC168" i="7" s="1"/>
  <c r="AT168" i="7"/>
  <c r="E171" i="7"/>
  <c r="B186" i="7"/>
  <c r="C186" i="7" s="1"/>
  <c r="B201" i="7"/>
  <c r="C201" i="7" s="1"/>
  <c r="DJ139" i="7"/>
  <c r="AZ139" i="7"/>
  <c r="AW139" i="7"/>
  <c r="AX139" i="7" s="1"/>
  <c r="AV139" i="7"/>
  <c r="BC139" i="7" s="1"/>
  <c r="AV171" i="7"/>
  <c r="BC171" i="7" s="1"/>
  <c r="BD177" i="7"/>
  <c r="BE177" i="7" s="1"/>
  <c r="AZ177" i="7"/>
  <c r="B177" i="7"/>
  <c r="C177" i="7" s="1"/>
  <c r="DJ177" i="7"/>
  <c r="DI177" i="7"/>
  <c r="E177" i="7"/>
  <c r="DI188" i="7"/>
  <c r="B188" i="7"/>
  <c r="C188" i="7" s="1"/>
  <c r="BD188" i="7"/>
  <c r="BE188" i="7" s="1"/>
  <c r="BL188" i="7"/>
  <c r="AZ188" i="7"/>
  <c r="AT195" i="7"/>
  <c r="DJ195" i="7"/>
  <c r="DI195" i="7"/>
  <c r="B195" i="7"/>
  <c r="C195" i="7" s="1"/>
  <c r="E195" i="7"/>
  <c r="AW195" i="7"/>
  <c r="AX195" i="7" s="1"/>
  <c r="BL80" i="7"/>
  <c r="BL84" i="7"/>
  <c r="BL88" i="7"/>
  <c r="BL92" i="7"/>
  <c r="BL96" i="7"/>
  <c r="BL100" i="7"/>
  <c r="BL104" i="7"/>
  <c r="DI110" i="7"/>
  <c r="DI117" i="7"/>
  <c r="AV138" i="7"/>
  <c r="BC138" i="7" s="1"/>
  <c r="BD138" i="7"/>
  <c r="BE138" i="7" s="1"/>
  <c r="AZ138" i="7"/>
  <c r="B139" i="7"/>
  <c r="C139" i="7" s="1"/>
  <c r="AV140" i="7"/>
  <c r="BC140" i="7" s="1"/>
  <c r="DJ147" i="7"/>
  <c r="AW147" i="7"/>
  <c r="AX147" i="7" s="1"/>
  <c r="AT147" i="7"/>
  <c r="E147" i="7"/>
  <c r="AZ161" i="7"/>
  <c r="BD161" i="7"/>
  <c r="BE161" i="7" s="1"/>
  <c r="AW161" i="7"/>
  <c r="AX161" i="7" s="1"/>
  <c r="AV161" i="7"/>
  <c r="BC161" i="7" s="1"/>
  <c r="BL161" i="7"/>
  <c r="E162" i="7"/>
  <c r="AW171" i="7"/>
  <c r="AX171" i="7" s="1"/>
  <c r="AT183" i="7"/>
  <c r="DJ183" i="7"/>
  <c r="DI183" i="7"/>
  <c r="B183" i="7"/>
  <c r="C183" i="7" s="1"/>
  <c r="AV183" i="7"/>
  <c r="BC183" i="7" s="1"/>
  <c r="E183" i="7"/>
  <c r="E186" i="7"/>
  <c r="AV195" i="7"/>
  <c r="BC195" i="7" s="1"/>
  <c r="AV198" i="7"/>
  <c r="BC198" i="7" s="1"/>
  <c r="AT198" i="7"/>
  <c r="AW198" i="7"/>
  <c r="AX198" i="7" s="1"/>
  <c r="B198" i="7"/>
  <c r="C198" i="7" s="1"/>
  <c r="E201" i="7"/>
  <c r="B80" i="7"/>
  <c r="C80" i="7" s="1"/>
  <c r="B84" i="7"/>
  <c r="C84" i="7" s="1"/>
  <c r="B88" i="7"/>
  <c r="C88" i="7" s="1"/>
  <c r="B92" i="7"/>
  <c r="C92" i="7" s="1"/>
  <c r="B96" i="7"/>
  <c r="C96" i="7" s="1"/>
  <c r="B100" i="7"/>
  <c r="C100" i="7" s="1"/>
  <c r="B104" i="7"/>
  <c r="C104" i="7" s="1"/>
  <c r="B110" i="7"/>
  <c r="C110" i="7" s="1"/>
  <c r="DJ110" i="7"/>
  <c r="B117" i="7"/>
  <c r="C117" i="7" s="1"/>
  <c r="DJ117" i="7"/>
  <c r="AZ137" i="7"/>
  <c r="BL137" i="7"/>
  <c r="BD137" i="7"/>
  <c r="BE137" i="7" s="1"/>
  <c r="B138" i="7"/>
  <c r="C138" i="7" s="1"/>
  <c r="E139" i="7"/>
  <c r="AV146" i="7"/>
  <c r="BC146" i="7" s="1"/>
  <c r="AZ146" i="7"/>
  <c r="AW146" i="7"/>
  <c r="AX146" i="7" s="1"/>
  <c r="AT146" i="7"/>
  <c r="B147" i="7"/>
  <c r="C147" i="7" s="1"/>
  <c r="B161" i="7"/>
  <c r="C161" i="7" s="1"/>
  <c r="AZ162" i="7"/>
  <c r="BD164" i="7"/>
  <c r="BE164" i="7" s="1"/>
  <c r="AV164" i="7"/>
  <c r="BC164" i="7" s="1"/>
  <c r="AT164" i="7"/>
  <c r="AV170" i="7"/>
  <c r="BC170" i="7" s="1"/>
  <c r="AT170" i="7"/>
  <c r="BD170" i="7"/>
  <c r="BE170" i="7" s="1"/>
  <c r="AZ170" i="7"/>
  <c r="AW170" i="7"/>
  <c r="AX170" i="7" s="1"/>
  <c r="BL170" i="7"/>
  <c r="AT177" i="7"/>
  <c r="AW183" i="7"/>
  <c r="AX183" i="7" s="1"/>
  <c r="BD185" i="7"/>
  <c r="BE185" i="7" s="1"/>
  <c r="AZ185" i="7"/>
  <c r="AV185" i="7"/>
  <c r="BC185" i="7" s="1"/>
  <c r="AT185" i="7"/>
  <c r="BL185" i="7"/>
  <c r="E188" i="7"/>
  <c r="E198" i="7"/>
  <c r="AW201" i="7"/>
  <c r="AX201" i="7" s="1"/>
  <c r="AT203" i="7"/>
  <c r="DJ203" i="7"/>
  <c r="DI203" i="7"/>
  <c r="B203" i="7"/>
  <c r="C203" i="7" s="1"/>
  <c r="BD203" i="7"/>
  <c r="BE203" i="7" s="1"/>
  <c r="AZ203" i="7"/>
  <c r="BL203" i="7"/>
  <c r="DI158" i="7"/>
  <c r="BD173" i="7"/>
  <c r="BE173" i="7" s="1"/>
  <c r="AZ173" i="7"/>
  <c r="AV174" i="7"/>
  <c r="BC174" i="7" s="1"/>
  <c r="AT174" i="7"/>
  <c r="AT175" i="7"/>
  <c r="DJ175" i="7"/>
  <c r="DI175" i="7"/>
  <c r="B175" i="7"/>
  <c r="C175" i="7" s="1"/>
  <c r="BD189" i="7"/>
  <c r="BE189" i="7" s="1"/>
  <c r="AZ189" i="7"/>
  <c r="AV190" i="7"/>
  <c r="BC190" i="7" s="1"/>
  <c r="AT190" i="7"/>
  <c r="AT191" i="7"/>
  <c r="DJ191" i="7"/>
  <c r="DI191" i="7"/>
  <c r="B191" i="7"/>
  <c r="C191" i="7" s="1"/>
  <c r="BL142" i="7"/>
  <c r="BD143" i="7"/>
  <c r="BE143" i="7" s="1"/>
  <c r="BL149" i="7"/>
  <c r="BD150" i="7"/>
  <c r="BE150" i="7" s="1"/>
  <c r="DI155" i="7"/>
  <c r="BL156" i="7"/>
  <c r="BD157" i="7"/>
  <c r="BE157" i="7" s="1"/>
  <c r="AZ158" i="7"/>
  <c r="BD174" i="7"/>
  <c r="BE174" i="7" s="1"/>
  <c r="BD175" i="7"/>
  <c r="BE175" i="7" s="1"/>
  <c r="DI180" i="7"/>
  <c r="B180" i="7"/>
  <c r="C180" i="7" s="1"/>
  <c r="BD180" i="7"/>
  <c r="BE180" i="7" s="1"/>
  <c r="BD190" i="7"/>
  <c r="BE190" i="7" s="1"/>
  <c r="BD191" i="7"/>
  <c r="BE191" i="7" s="1"/>
  <c r="DI196" i="7"/>
  <c r="B196" i="7"/>
  <c r="C196" i="7" s="1"/>
  <c r="BD196" i="7"/>
  <c r="BE196" i="7" s="1"/>
  <c r="BL124" i="7"/>
  <c r="BL128" i="7"/>
  <c r="BL132" i="7"/>
  <c r="BL136" i="7"/>
  <c r="DI142" i="7"/>
  <c r="DI149" i="7"/>
  <c r="DI143" i="7"/>
  <c r="DI150" i="7"/>
  <c r="DI157" i="7"/>
  <c r="DI173" i="7"/>
  <c r="DI174" i="7"/>
  <c r="DI176" i="7"/>
  <c r="B176" i="7"/>
  <c r="C176" i="7" s="1"/>
  <c r="BD176" i="7"/>
  <c r="BE176" i="7" s="1"/>
  <c r="AT180" i="7"/>
  <c r="DI189" i="7"/>
  <c r="DI190" i="7"/>
  <c r="DI192" i="7"/>
  <c r="B192" i="7"/>
  <c r="C192" i="7" s="1"/>
  <c r="BD192" i="7"/>
  <c r="BE192" i="7" s="1"/>
  <c r="AT196" i="7"/>
  <c r="H133" i="6"/>
  <c r="G133" i="6"/>
  <c r="F315" i="6"/>
  <c r="E315" i="6"/>
  <c r="D315" i="6"/>
  <c r="C315" i="6"/>
  <c r="H437" i="6"/>
  <c r="E437" i="6"/>
  <c r="D437" i="6"/>
  <c r="C437" i="6"/>
  <c r="E458" i="6"/>
  <c r="D458" i="6"/>
  <c r="H465" i="6"/>
  <c r="D465" i="6"/>
  <c r="C465" i="6"/>
  <c r="F465" i="6"/>
  <c r="E465" i="6"/>
  <c r="G465" i="6"/>
  <c r="D24" i="6"/>
  <c r="C24" i="6"/>
  <c r="H24" i="6"/>
  <c r="E24" i="6"/>
  <c r="G24" i="6"/>
  <c r="F24" i="6"/>
  <c r="D28" i="6"/>
  <c r="C28" i="6"/>
  <c r="H200" i="6"/>
  <c r="G200" i="6"/>
  <c r="F200" i="6"/>
  <c r="E200" i="6"/>
  <c r="G258" i="6"/>
  <c r="F258" i="6"/>
  <c r="E320" i="6"/>
  <c r="H320" i="6"/>
  <c r="G320" i="6"/>
  <c r="D320" i="6"/>
  <c r="C320" i="6"/>
  <c r="F320" i="6"/>
  <c r="D359" i="6"/>
  <c r="C359" i="6"/>
  <c r="H359" i="6"/>
  <c r="G359" i="6"/>
  <c r="F359" i="6"/>
  <c r="E359" i="6"/>
  <c r="H391" i="6"/>
  <c r="G391" i="6"/>
  <c r="F391" i="6"/>
  <c r="E391" i="6"/>
  <c r="D391" i="6"/>
  <c r="E434" i="6"/>
  <c r="D434" i="6"/>
  <c r="G434" i="6"/>
  <c r="F434" i="6"/>
  <c r="C434" i="6"/>
  <c r="E16" i="6"/>
  <c r="G49" i="6"/>
  <c r="F49" i="6"/>
  <c r="E49" i="6"/>
  <c r="C49" i="6"/>
  <c r="D49" i="6"/>
  <c r="D64" i="6"/>
  <c r="C64" i="6"/>
  <c r="H64" i="6"/>
  <c r="G64" i="6"/>
  <c r="E119" i="6"/>
  <c r="H119" i="6"/>
  <c r="G119" i="6"/>
  <c r="F119" i="6"/>
  <c r="D119" i="6"/>
  <c r="C119" i="6"/>
  <c r="E125" i="6"/>
  <c r="D125" i="6"/>
  <c r="H125" i="6"/>
  <c r="C133" i="6"/>
  <c r="F163" i="6"/>
  <c r="E163" i="6"/>
  <c r="G163" i="6"/>
  <c r="D163" i="6"/>
  <c r="C184" i="6"/>
  <c r="E296" i="6"/>
  <c r="H296" i="6"/>
  <c r="G296" i="6"/>
  <c r="F437" i="6"/>
  <c r="C458" i="6"/>
  <c r="F460" i="6"/>
  <c r="E460" i="6"/>
  <c r="H460" i="6"/>
  <c r="G460" i="6"/>
  <c r="D460" i="6"/>
  <c r="C5" i="6"/>
  <c r="C53" i="6"/>
  <c r="G66" i="6"/>
  <c r="G93" i="6"/>
  <c r="F93" i="6"/>
  <c r="D104" i="6"/>
  <c r="C104" i="6"/>
  <c r="D184" i="6"/>
  <c r="C200" i="6"/>
  <c r="E246" i="6"/>
  <c r="D246" i="6"/>
  <c r="G246" i="6"/>
  <c r="F246" i="6"/>
  <c r="H246" i="6"/>
  <c r="C246" i="6"/>
  <c r="E280" i="6"/>
  <c r="C280" i="6"/>
  <c r="H280" i="6"/>
  <c r="F280" i="6"/>
  <c r="D280" i="6"/>
  <c r="G280" i="6"/>
  <c r="H434" i="6"/>
  <c r="G437" i="6"/>
  <c r="F458" i="6"/>
  <c r="G13" i="6"/>
  <c r="F13" i="6"/>
  <c r="H13" i="6"/>
  <c r="E13" i="6"/>
  <c r="F28" i="6"/>
  <c r="H49" i="6"/>
  <c r="D53" i="6"/>
  <c r="H78" i="6"/>
  <c r="G78" i="6"/>
  <c r="F78" i="6"/>
  <c r="G89" i="6"/>
  <c r="F89" i="6"/>
  <c r="H89" i="6"/>
  <c r="E89" i="6"/>
  <c r="D89" i="6"/>
  <c r="C163" i="6"/>
  <c r="E170" i="6"/>
  <c r="C174" i="6"/>
  <c r="E174" i="6"/>
  <c r="D174" i="6"/>
  <c r="G174" i="6"/>
  <c r="H174" i="6"/>
  <c r="D258" i="6"/>
  <c r="C296" i="6"/>
  <c r="H325" i="6"/>
  <c r="E325" i="6"/>
  <c r="D325" i="6"/>
  <c r="G325" i="6"/>
  <c r="H330" i="6"/>
  <c r="F330" i="6"/>
  <c r="C330" i="6"/>
  <c r="E330" i="6"/>
  <c r="D330" i="6"/>
  <c r="H345" i="6"/>
  <c r="C345" i="6"/>
  <c r="E345" i="6"/>
  <c r="D345" i="6"/>
  <c r="G345" i="6"/>
  <c r="E384" i="6"/>
  <c r="H384" i="6"/>
  <c r="G384" i="6"/>
  <c r="F384" i="6"/>
  <c r="D384" i="6"/>
  <c r="H405" i="6"/>
  <c r="G405" i="6"/>
  <c r="C405" i="6"/>
  <c r="F405" i="6"/>
  <c r="E405" i="6"/>
  <c r="D405" i="6"/>
  <c r="F416" i="6"/>
  <c r="E416" i="6"/>
  <c r="C416" i="6"/>
  <c r="H416" i="6"/>
  <c r="G458" i="6"/>
  <c r="C460" i="6"/>
  <c r="D36" i="6"/>
  <c r="C36" i="6"/>
  <c r="H36" i="6"/>
  <c r="C42" i="6"/>
  <c r="D149" i="6"/>
  <c r="F170" i="6"/>
  <c r="H247" i="6"/>
  <c r="G247" i="6"/>
  <c r="D247" i="6"/>
  <c r="C247" i="6"/>
  <c r="E258" i="6"/>
  <c r="E414" i="6"/>
  <c r="D414" i="6"/>
  <c r="G414" i="6"/>
  <c r="F414" i="6"/>
  <c r="C429" i="6"/>
  <c r="C435" i="6"/>
  <c r="H435" i="6"/>
  <c r="F435" i="6"/>
  <c r="E435" i="6"/>
  <c r="G435" i="6"/>
  <c r="D435" i="6"/>
  <c r="H458" i="6"/>
  <c r="E46" i="6"/>
  <c r="D46" i="6"/>
  <c r="C46" i="6"/>
  <c r="H50" i="6"/>
  <c r="G50" i="6"/>
  <c r="H128" i="6"/>
  <c r="C128" i="6"/>
  <c r="C158" i="6"/>
  <c r="H158" i="6"/>
  <c r="G158" i="6"/>
  <c r="G209" i="6"/>
  <c r="H209" i="6"/>
  <c r="F209" i="6"/>
  <c r="F223" i="6"/>
  <c r="E223" i="6"/>
  <c r="H223" i="6"/>
  <c r="G223" i="6"/>
  <c r="F231" i="6"/>
  <c r="E231" i="6"/>
  <c r="H231" i="6"/>
  <c r="G231" i="6"/>
  <c r="H258" i="6"/>
  <c r="D429" i="6"/>
  <c r="C443" i="6"/>
  <c r="G443" i="6"/>
  <c r="F443" i="6"/>
  <c r="H469" i="6"/>
  <c r="C469" i="6"/>
  <c r="G469" i="6"/>
  <c r="D25" i="6"/>
  <c r="E93" i="6"/>
  <c r="F122" i="6"/>
  <c r="E122" i="6"/>
  <c r="H122" i="6"/>
  <c r="G122" i="6"/>
  <c r="D122" i="6"/>
  <c r="C144" i="6"/>
  <c r="H160" i="6"/>
  <c r="E160" i="6"/>
  <c r="D160" i="6"/>
  <c r="F160" i="6"/>
  <c r="G160" i="6"/>
  <c r="F211" i="6"/>
  <c r="E211" i="6"/>
  <c r="G211" i="6"/>
  <c r="D211" i="6"/>
  <c r="H211" i="6"/>
  <c r="C211" i="6"/>
  <c r="E247" i="6"/>
  <c r="F267" i="6"/>
  <c r="E267" i="6"/>
  <c r="H267" i="6"/>
  <c r="C371" i="6"/>
  <c r="H371" i="6"/>
  <c r="F371" i="6"/>
  <c r="G371" i="6"/>
  <c r="G416" i="6"/>
  <c r="D462" i="6"/>
  <c r="C462" i="6"/>
  <c r="G33" i="6"/>
  <c r="F33" i="6"/>
  <c r="H33" i="6"/>
  <c r="D44" i="6"/>
  <c r="C44" i="6"/>
  <c r="H44" i="6"/>
  <c r="G44" i="6"/>
  <c r="F44" i="6"/>
  <c r="C50" i="6"/>
  <c r="C73" i="6"/>
  <c r="H109" i="6"/>
  <c r="G109" i="6"/>
  <c r="F109" i="6"/>
  <c r="H140" i="6"/>
  <c r="E140" i="6"/>
  <c r="D140" i="6"/>
  <c r="C140" i="6"/>
  <c r="D144" i="6"/>
  <c r="H237" i="6"/>
  <c r="G237" i="6"/>
  <c r="C423" i="6"/>
  <c r="F423" i="6"/>
  <c r="E423" i="6"/>
  <c r="D423" i="6"/>
  <c r="H423" i="6"/>
  <c r="D443" i="6"/>
  <c r="D469" i="6"/>
  <c r="C471" i="6"/>
  <c r="F471" i="6"/>
  <c r="E471" i="6"/>
  <c r="H471" i="6"/>
  <c r="D471" i="6"/>
  <c r="G471" i="6"/>
  <c r="D4" i="6"/>
  <c r="C4" i="6"/>
  <c r="G4" i="6"/>
  <c r="F4" i="6"/>
  <c r="E4" i="6"/>
  <c r="J7" i="6"/>
  <c r="G42" i="6"/>
  <c r="D52" i="6"/>
  <c r="C52" i="6"/>
  <c r="G52" i="6"/>
  <c r="E52" i="6"/>
  <c r="F52" i="6"/>
  <c r="D84" i="6"/>
  <c r="C84" i="6"/>
  <c r="H84" i="6"/>
  <c r="D156" i="6"/>
  <c r="F195" i="6"/>
  <c r="E195" i="6"/>
  <c r="H195" i="6"/>
  <c r="G195" i="6"/>
  <c r="F207" i="6"/>
  <c r="E207" i="6"/>
  <c r="H207" i="6"/>
  <c r="C267" i="6"/>
  <c r="G275" i="6"/>
  <c r="F337" i="6"/>
  <c r="E443" i="6"/>
  <c r="E462" i="6"/>
  <c r="C467" i="6"/>
  <c r="E467" i="6"/>
  <c r="D467" i="6"/>
  <c r="H467" i="6"/>
  <c r="E469" i="6"/>
  <c r="C33" i="6"/>
  <c r="E50" i="6"/>
  <c r="D90" i="6"/>
  <c r="E94" i="6"/>
  <c r="D94" i="6"/>
  <c r="C94" i="6"/>
  <c r="H98" i="6"/>
  <c r="G98" i="6"/>
  <c r="C109" i="6"/>
  <c r="E111" i="6"/>
  <c r="C111" i="6"/>
  <c r="G111" i="6"/>
  <c r="F111" i="6"/>
  <c r="D111" i="6"/>
  <c r="F120" i="6"/>
  <c r="F128" i="6"/>
  <c r="F140" i="6"/>
  <c r="F144" i="6"/>
  <c r="E156" i="6"/>
  <c r="F158" i="6"/>
  <c r="H169" i="6"/>
  <c r="G169" i="6"/>
  <c r="F169" i="6"/>
  <c r="E169" i="6"/>
  <c r="D169" i="6"/>
  <c r="E205" i="6"/>
  <c r="D205" i="6"/>
  <c r="E209" i="6"/>
  <c r="C237" i="6"/>
  <c r="E248" i="6"/>
  <c r="H248" i="6"/>
  <c r="C248" i="6"/>
  <c r="G248" i="6"/>
  <c r="F248" i="6"/>
  <c r="D248" i="6"/>
  <c r="D267" i="6"/>
  <c r="H357" i="6"/>
  <c r="G357" i="6"/>
  <c r="H361" i="6"/>
  <c r="E361" i="6"/>
  <c r="D361" i="6"/>
  <c r="G361" i="6"/>
  <c r="E371" i="6"/>
  <c r="G423" i="6"/>
  <c r="H443" i="6"/>
  <c r="H446" i="6"/>
  <c r="G446" i="6"/>
  <c r="C446" i="6"/>
  <c r="E446" i="6"/>
  <c r="D446" i="6"/>
  <c r="F462" i="6"/>
  <c r="F469" i="6"/>
  <c r="D16" i="6"/>
  <c r="C16" i="6"/>
  <c r="H16" i="6"/>
  <c r="G16" i="6"/>
  <c r="G41" i="6"/>
  <c r="F41" i="6"/>
  <c r="H41" i="6"/>
  <c r="D41" i="6"/>
  <c r="E41" i="6"/>
  <c r="D92" i="6"/>
  <c r="C92" i="6"/>
  <c r="H92" i="6"/>
  <c r="G92" i="6"/>
  <c r="F92" i="6"/>
  <c r="E115" i="6"/>
  <c r="F115" i="6"/>
  <c r="D115" i="6"/>
  <c r="F167" i="6"/>
  <c r="E167" i="6"/>
  <c r="H167" i="6"/>
  <c r="G167" i="6"/>
  <c r="C186" i="6"/>
  <c r="H186" i="6"/>
  <c r="G186" i="6"/>
  <c r="F186" i="6"/>
  <c r="F191" i="6"/>
  <c r="E191" i="6"/>
  <c r="D191" i="6"/>
  <c r="C191" i="6"/>
  <c r="C202" i="6"/>
  <c r="D202" i="6"/>
  <c r="E202" i="6"/>
  <c r="H202" i="6"/>
  <c r="G202" i="6"/>
  <c r="F202" i="6"/>
  <c r="D335" i="6"/>
  <c r="C335" i="6"/>
  <c r="G335" i="6"/>
  <c r="F335" i="6"/>
  <c r="H335" i="6"/>
  <c r="E335" i="6"/>
  <c r="H350" i="6"/>
  <c r="C350" i="6"/>
  <c r="F350" i="6"/>
  <c r="G350" i="6"/>
  <c r="H369" i="6"/>
  <c r="C369" i="6"/>
  <c r="F369" i="6"/>
  <c r="E369" i="6"/>
  <c r="G369" i="6"/>
  <c r="D369" i="6"/>
  <c r="G5" i="6"/>
  <c r="F5" i="6"/>
  <c r="E20" i="6"/>
  <c r="H30" i="6"/>
  <c r="G30" i="6"/>
  <c r="F30" i="6"/>
  <c r="G53" i="6"/>
  <c r="F53" i="6"/>
  <c r="F66" i="6"/>
  <c r="D66" i="6"/>
  <c r="E66" i="6"/>
  <c r="C66" i="6"/>
  <c r="D100" i="6"/>
  <c r="C100" i="6"/>
  <c r="G100" i="6"/>
  <c r="F100" i="6"/>
  <c r="E100" i="6"/>
  <c r="H172" i="6"/>
  <c r="G172" i="6"/>
  <c r="D233" i="6"/>
  <c r="C233" i="6"/>
  <c r="H253" i="6"/>
  <c r="E253" i="6"/>
  <c r="D253" i="6"/>
  <c r="G253" i="6"/>
  <c r="F253" i="6"/>
  <c r="C253" i="6"/>
  <c r="G298" i="6"/>
  <c r="F298" i="6"/>
  <c r="H298" i="6"/>
  <c r="E298" i="6"/>
  <c r="D298" i="6"/>
  <c r="H329" i="6"/>
  <c r="G329" i="6"/>
  <c r="F329" i="6"/>
  <c r="C329" i="6"/>
  <c r="D329" i="6"/>
  <c r="E329" i="6"/>
  <c r="C41" i="6"/>
  <c r="E92" i="6"/>
  <c r="H112" i="6"/>
  <c r="G112" i="6"/>
  <c r="F112" i="6"/>
  <c r="C115" i="6"/>
  <c r="E127" i="6"/>
  <c r="H127" i="6"/>
  <c r="G127" i="6"/>
  <c r="F127" i="6"/>
  <c r="D127" i="6"/>
  <c r="E135" i="6"/>
  <c r="C135" i="6"/>
  <c r="H135" i="6"/>
  <c r="G135" i="6"/>
  <c r="F135" i="6"/>
  <c r="D135" i="6"/>
  <c r="E139" i="6"/>
  <c r="F139" i="6"/>
  <c r="D139" i="6"/>
  <c r="G149" i="6"/>
  <c r="F149" i="6"/>
  <c r="C167" i="6"/>
  <c r="D186" i="6"/>
  <c r="C242" i="6"/>
  <c r="F242" i="6"/>
  <c r="E242" i="6"/>
  <c r="G274" i="6"/>
  <c r="F274" i="6"/>
  <c r="H274" i="6"/>
  <c r="G315" i="6"/>
  <c r="F339" i="6"/>
  <c r="E339" i="6"/>
  <c r="H343" i="6"/>
  <c r="G343" i="6"/>
  <c r="F343" i="6"/>
  <c r="E28" i="6"/>
  <c r="C30" i="6"/>
  <c r="D72" i="6"/>
  <c r="C72" i="6"/>
  <c r="H72" i="6"/>
  <c r="G72" i="6"/>
  <c r="F72" i="6"/>
  <c r="E72" i="6"/>
  <c r="H100" i="6"/>
  <c r="H106" i="6"/>
  <c r="G106" i="6"/>
  <c r="E106" i="6"/>
  <c r="F106" i="6"/>
  <c r="D133" i="6"/>
  <c r="E143" i="6"/>
  <c r="H143" i="6"/>
  <c r="G143" i="6"/>
  <c r="F143" i="6"/>
  <c r="D143" i="6"/>
  <c r="C143" i="6"/>
  <c r="H153" i="6"/>
  <c r="E153" i="6"/>
  <c r="G153" i="6"/>
  <c r="F153" i="6"/>
  <c r="D167" i="6"/>
  <c r="D170" i="6"/>
  <c r="C172" i="6"/>
  <c r="E186" i="6"/>
  <c r="H191" i="6"/>
  <c r="F203" i="6"/>
  <c r="E203" i="6"/>
  <c r="H203" i="6"/>
  <c r="H220" i="6"/>
  <c r="G220" i="6"/>
  <c r="F220" i="6"/>
  <c r="C220" i="6"/>
  <c r="E220" i="6"/>
  <c r="D220" i="6"/>
  <c r="C258" i="6"/>
  <c r="C298" i="6"/>
  <c r="H315" i="6"/>
  <c r="G327" i="6"/>
  <c r="F327" i="6"/>
  <c r="E327" i="6"/>
  <c r="H327" i="6"/>
  <c r="E350" i="6"/>
  <c r="H353" i="6"/>
  <c r="G353" i="6"/>
  <c r="F353" i="6"/>
  <c r="D353" i="6"/>
  <c r="C353" i="6"/>
  <c r="H375" i="6"/>
  <c r="G375" i="6"/>
  <c r="E375" i="6"/>
  <c r="F375" i="6"/>
  <c r="D375" i="6"/>
  <c r="C375" i="6"/>
  <c r="C391" i="6"/>
  <c r="H429" i="6"/>
  <c r="G429" i="6"/>
  <c r="F429" i="6"/>
  <c r="D5" i="6"/>
  <c r="G25" i="6"/>
  <c r="F25" i="6"/>
  <c r="D30" i="6"/>
  <c r="E64" i="6"/>
  <c r="D76" i="6"/>
  <c r="C76" i="6"/>
  <c r="C112" i="6"/>
  <c r="H115" i="6"/>
  <c r="C125" i="6"/>
  <c r="E133" i="6"/>
  <c r="C139" i="6"/>
  <c r="C149" i="6"/>
  <c r="D172" i="6"/>
  <c r="C178" i="6"/>
  <c r="F178" i="6"/>
  <c r="E178" i="6"/>
  <c r="D178" i="6"/>
  <c r="E184" i="6"/>
  <c r="D200" i="6"/>
  <c r="C213" i="6"/>
  <c r="G213" i="6"/>
  <c r="D213" i="6"/>
  <c r="F213" i="6"/>
  <c r="E213" i="6"/>
  <c r="F233" i="6"/>
  <c r="D242" i="6"/>
  <c r="C274" i="6"/>
  <c r="H313" i="6"/>
  <c r="C313" i="6"/>
  <c r="F313" i="6"/>
  <c r="E313" i="6"/>
  <c r="D313" i="6"/>
  <c r="C343" i="6"/>
  <c r="G28" i="6"/>
  <c r="E30" i="6"/>
  <c r="G38" i="6"/>
  <c r="F38" i="6"/>
  <c r="D38" i="6"/>
  <c r="E38" i="6"/>
  <c r="E53" i="6"/>
  <c r="G61" i="6"/>
  <c r="F61" i="6"/>
  <c r="H61" i="6"/>
  <c r="E61" i="6"/>
  <c r="F64" i="6"/>
  <c r="C93" i="6"/>
  <c r="G101" i="6"/>
  <c r="F101" i="6"/>
  <c r="E104" i="6"/>
  <c r="C106" i="6"/>
  <c r="D112" i="6"/>
  <c r="F125" i="6"/>
  <c r="F133" i="6"/>
  <c r="H136" i="6"/>
  <c r="G136" i="6"/>
  <c r="F136" i="6"/>
  <c r="G139" i="6"/>
  <c r="C153" i="6"/>
  <c r="H163" i="6"/>
  <c r="E172" i="6"/>
  <c r="F184" i="6"/>
  <c r="H192" i="6"/>
  <c r="G192" i="6"/>
  <c r="E192" i="6"/>
  <c r="D192" i="6"/>
  <c r="C192" i="6"/>
  <c r="F192" i="6"/>
  <c r="C203" i="6"/>
  <c r="C218" i="6"/>
  <c r="G218" i="6"/>
  <c r="F218" i="6"/>
  <c r="H218" i="6"/>
  <c r="E218" i="6"/>
  <c r="F225" i="6"/>
  <c r="E225" i="6"/>
  <c r="H225" i="6"/>
  <c r="G225" i="6"/>
  <c r="D225" i="6"/>
  <c r="G233" i="6"/>
  <c r="G242" i="6"/>
  <c r="E264" i="6"/>
  <c r="H264" i="6"/>
  <c r="G264" i="6"/>
  <c r="D264" i="6"/>
  <c r="C264" i="6"/>
  <c r="F264" i="6"/>
  <c r="D274" i="6"/>
  <c r="E292" i="6"/>
  <c r="D292" i="6"/>
  <c r="C292" i="6"/>
  <c r="H292" i="6"/>
  <c r="D296" i="6"/>
  <c r="C327" i="6"/>
  <c r="D339" i="6"/>
  <c r="D343" i="6"/>
  <c r="E353" i="6"/>
  <c r="H5" i="6"/>
  <c r="E11" i="6"/>
  <c r="C13" i="6"/>
  <c r="G21" i="6"/>
  <c r="F21" i="6"/>
  <c r="H21" i="6"/>
  <c r="D21" i="6"/>
  <c r="C21" i="6"/>
  <c r="E21" i="6"/>
  <c r="C25" i="6"/>
  <c r="H28" i="6"/>
  <c r="D42" i="6"/>
  <c r="G73" i="6"/>
  <c r="F73" i="6"/>
  <c r="C78" i="6"/>
  <c r="C89" i="6"/>
  <c r="D93" i="6"/>
  <c r="G97" i="6"/>
  <c r="F97" i="6"/>
  <c r="E97" i="6"/>
  <c r="D97" i="6"/>
  <c r="C97" i="6"/>
  <c r="F104" i="6"/>
  <c r="D106" i="6"/>
  <c r="E112" i="6"/>
  <c r="G125" i="6"/>
  <c r="F130" i="6"/>
  <c r="H130" i="6"/>
  <c r="G130" i="6"/>
  <c r="H139" i="6"/>
  <c r="G170" i="6"/>
  <c r="F174" i="6"/>
  <c r="G178" i="6"/>
  <c r="G184" i="6"/>
  <c r="D203" i="6"/>
  <c r="H233" i="6"/>
  <c r="E274" i="6"/>
  <c r="C290" i="6"/>
  <c r="H290" i="6"/>
  <c r="G290" i="6"/>
  <c r="F296" i="6"/>
  <c r="G313" i="6"/>
  <c r="C325" i="6"/>
  <c r="G330" i="6"/>
  <c r="H337" i="6"/>
  <c r="D337" i="6"/>
  <c r="C337" i="6"/>
  <c r="G339" i="6"/>
  <c r="F345" i="6"/>
  <c r="C384" i="6"/>
  <c r="D416" i="6"/>
  <c r="D13" i="6"/>
  <c r="E19" i="6"/>
  <c r="E36" i="6"/>
  <c r="C38" i="6"/>
  <c r="E42" i="6"/>
  <c r="D48" i="6"/>
  <c r="C48" i="6"/>
  <c r="C61" i="6"/>
  <c r="F76" i="6"/>
  <c r="D78" i="6"/>
  <c r="C101" i="6"/>
  <c r="G104" i="6"/>
  <c r="D118" i="6"/>
  <c r="C118" i="6"/>
  <c r="C120" i="6"/>
  <c r="F146" i="6"/>
  <c r="E146" i="6"/>
  <c r="H146" i="6"/>
  <c r="G146" i="6"/>
  <c r="H149" i="6"/>
  <c r="H164" i="6"/>
  <c r="E164" i="6"/>
  <c r="D164" i="6"/>
  <c r="C164" i="6"/>
  <c r="H170" i="6"/>
  <c r="H216" i="6"/>
  <c r="C216" i="6"/>
  <c r="G216" i="6"/>
  <c r="F216" i="6"/>
  <c r="D218" i="6"/>
  <c r="C225" i="6"/>
  <c r="F275" i="6"/>
  <c r="D275" i="6"/>
  <c r="E275" i="6"/>
  <c r="C275" i="6"/>
  <c r="H285" i="6"/>
  <c r="G285" i="6"/>
  <c r="E285" i="6"/>
  <c r="D285" i="6"/>
  <c r="F285" i="6"/>
  <c r="C285" i="6"/>
  <c r="H309" i="6"/>
  <c r="G309" i="6"/>
  <c r="E309" i="6"/>
  <c r="D309" i="6"/>
  <c r="F309" i="6"/>
  <c r="F325" i="6"/>
  <c r="H339" i="6"/>
  <c r="H385" i="6"/>
  <c r="F385" i="6"/>
  <c r="E385" i="6"/>
  <c r="D385" i="6"/>
  <c r="C385" i="6"/>
  <c r="G385" i="6"/>
  <c r="H401" i="6"/>
  <c r="G401" i="6"/>
  <c r="F401" i="6"/>
  <c r="E401" i="6"/>
  <c r="C401" i="6"/>
  <c r="D401" i="6"/>
  <c r="C414" i="6"/>
  <c r="E17" i="6"/>
  <c r="E25" i="6"/>
  <c r="F36" i="6"/>
  <c r="F42" i="6"/>
  <c r="F46" i="6"/>
  <c r="G69" i="6"/>
  <c r="F69" i="6"/>
  <c r="H69" i="6"/>
  <c r="D69" i="6"/>
  <c r="E69" i="6"/>
  <c r="C69" i="6"/>
  <c r="G76" i="6"/>
  <c r="E78" i="6"/>
  <c r="H93" i="6"/>
  <c r="D101" i="6"/>
  <c r="H104" i="6"/>
  <c r="D120" i="6"/>
  <c r="D128" i="6"/>
  <c r="C130" i="6"/>
  <c r="D136" i="6"/>
  <c r="C154" i="6"/>
  <c r="D154" i="6"/>
  <c r="C156" i="6"/>
  <c r="D158" i="6"/>
  <c r="G181" i="6"/>
  <c r="F181" i="6"/>
  <c r="H181" i="6"/>
  <c r="C190" i="6"/>
  <c r="G190" i="6"/>
  <c r="F190" i="6"/>
  <c r="H190" i="6"/>
  <c r="E190" i="6"/>
  <c r="G197" i="6"/>
  <c r="F197" i="6"/>
  <c r="H197" i="6"/>
  <c r="E197" i="6"/>
  <c r="D197" i="6"/>
  <c r="C197" i="6"/>
  <c r="H204" i="6"/>
  <c r="G204" i="6"/>
  <c r="D204" i="6"/>
  <c r="F204" i="6"/>
  <c r="E204" i="6"/>
  <c r="C204" i="6"/>
  <c r="C209" i="6"/>
  <c r="C214" i="6"/>
  <c r="G214" i="6"/>
  <c r="F214" i="6"/>
  <c r="C223" i="6"/>
  <c r="C231" i="6"/>
  <c r="F239" i="6"/>
  <c r="E239" i="6"/>
  <c r="D239" i="6"/>
  <c r="C239" i="6"/>
  <c r="H239" i="6"/>
  <c r="F247" i="6"/>
  <c r="H271" i="6"/>
  <c r="G271" i="6"/>
  <c r="E271" i="6"/>
  <c r="D271" i="6"/>
  <c r="C271" i="6"/>
  <c r="F271" i="6"/>
  <c r="E288" i="6"/>
  <c r="H288" i="6"/>
  <c r="G288" i="6"/>
  <c r="D290" i="6"/>
  <c r="G292" i="6"/>
  <c r="E337" i="6"/>
  <c r="D399" i="6"/>
  <c r="C399" i="6"/>
  <c r="H399" i="6"/>
  <c r="G399" i="6"/>
  <c r="F399" i="6"/>
  <c r="H414" i="6"/>
  <c r="D430" i="6"/>
  <c r="C430" i="6"/>
  <c r="F430" i="6"/>
  <c r="E430" i="6"/>
  <c r="H430" i="6"/>
  <c r="G430" i="6"/>
  <c r="G474" i="6"/>
  <c r="F474" i="6"/>
  <c r="C474" i="6"/>
  <c r="H474" i="6"/>
  <c r="E474" i="6"/>
  <c r="D474" i="6"/>
  <c r="G36" i="6"/>
  <c r="G46" i="6"/>
  <c r="D50" i="6"/>
  <c r="D73" i="6"/>
  <c r="H76" i="6"/>
  <c r="G86" i="6"/>
  <c r="F86" i="6"/>
  <c r="D86" i="6"/>
  <c r="E86" i="6"/>
  <c r="C90" i="6"/>
  <c r="E101" i="6"/>
  <c r="E118" i="6"/>
  <c r="E120" i="6"/>
  <c r="C122" i="6"/>
  <c r="E128" i="6"/>
  <c r="D130" i="6"/>
  <c r="E136" i="6"/>
  <c r="E144" i="6"/>
  <c r="C146" i="6"/>
  <c r="E158" i="6"/>
  <c r="C160" i="6"/>
  <c r="F164" i="6"/>
  <c r="F177" i="6"/>
  <c r="E177" i="6"/>
  <c r="D209" i="6"/>
  <c r="D216" i="6"/>
  <c r="F219" i="6"/>
  <c r="E219" i="6"/>
  <c r="C219" i="6"/>
  <c r="D223" i="6"/>
  <c r="D231" i="6"/>
  <c r="E255" i="6"/>
  <c r="D255" i="6"/>
  <c r="G255" i="6"/>
  <c r="H255" i="6"/>
  <c r="F255" i="6"/>
  <c r="E290" i="6"/>
  <c r="H301" i="6"/>
  <c r="E301" i="6"/>
  <c r="D301" i="6"/>
  <c r="G303" i="6"/>
  <c r="F303" i="6"/>
  <c r="E303" i="6"/>
  <c r="C309" i="6"/>
  <c r="G322" i="6"/>
  <c r="F322" i="6"/>
  <c r="E322" i="6"/>
  <c r="H322" i="6"/>
  <c r="D322" i="6"/>
  <c r="C322" i="6"/>
  <c r="D371" i="6"/>
  <c r="E380" i="6"/>
  <c r="F380" i="6"/>
  <c r="D380" i="6"/>
  <c r="H380" i="6"/>
  <c r="G380" i="6"/>
  <c r="C386" i="6"/>
  <c r="G386" i="6"/>
  <c r="E386" i="6"/>
  <c r="F386" i="6"/>
  <c r="D8" i="6"/>
  <c r="C8" i="6"/>
  <c r="H10" i="6"/>
  <c r="F10" i="6"/>
  <c r="E10" i="6"/>
  <c r="G10" i="6"/>
  <c r="E44" i="6"/>
  <c r="H46" i="6"/>
  <c r="F48" i="6"/>
  <c r="H4" i="6"/>
  <c r="F18" i="6"/>
  <c r="C18" i="6"/>
  <c r="E18" i="6"/>
  <c r="D18" i="6"/>
  <c r="C22" i="6"/>
  <c r="D33" i="6"/>
  <c r="G45" i="6"/>
  <c r="F45" i="6"/>
  <c r="G48" i="6"/>
  <c r="F50" i="6"/>
  <c r="H52" i="6"/>
  <c r="D56" i="6"/>
  <c r="C56" i="6"/>
  <c r="H58" i="6"/>
  <c r="F58" i="6"/>
  <c r="G58" i="6"/>
  <c r="E58" i="6"/>
  <c r="H73" i="6"/>
  <c r="G81" i="6"/>
  <c r="F81" i="6"/>
  <c r="H81" i="6"/>
  <c r="E84" i="6"/>
  <c r="C86" i="6"/>
  <c r="D96" i="6"/>
  <c r="C96" i="6"/>
  <c r="D109" i="6"/>
  <c r="G118" i="6"/>
  <c r="G120" i="6"/>
  <c r="G128" i="6"/>
  <c r="E137" i="6"/>
  <c r="D137" i="6"/>
  <c r="C137" i="6"/>
  <c r="G140" i="6"/>
  <c r="G144" i="6"/>
  <c r="F154" i="6"/>
  <c r="F156" i="6"/>
  <c r="C165" i="6"/>
  <c r="H165" i="6"/>
  <c r="C177" i="6"/>
  <c r="D181" i="6"/>
  <c r="H188" i="6"/>
  <c r="D188" i="6"/>
  <c r="C188" i="6"/>
  <c r="G188" i="6"/>
  <c r="F188" i="6"/>
  <c r="C195" i="6"/>
  <c r="C207" i="6"/>
  <c r="E214" i="6"/>
  <c r="D219" i="6"/>
  <c r="H228" i="6"/>
  <c r="F228" i="6"/>
  <c r="E228" i="6"/>
  <c r="H232" i="6"/>
  <c r="G232" i="6"/>
  <c r="E232" i="6"/>
  <c r="D232" i="6"/>
  <c r="F232" i="6"/>
  <c r="C232" i="6"/>
  <c r="F235" i="6"/>
  <c r="E235" i="6"/>
  <c r="D237" i="6"/>
  <c r="C251" i="6"/>
  <c r="C255" i="6"/>
  <c r="D263" i="6"/>
  <c r="C263" i="6"/>
  <c r="E263" i="6"/>
  <c r="G267" i="6"/>
  <c r="D288" i="6"/>
  <c r="C301" i="6"/>
  <c r="C303" i="6"/>
  <c r="C380" i="6"/>
  <c r="D386" i="6"/>
  <c r="D395" i="6"/>
  <c r="C395" i="6"/>
  <c r="H395" i="6"/>
  <c r="F395" i="6"/>
  <c r="G395" i="6"/>
  <c r="E395" i="6"/>
  <c r="G462" i="6"/>
  <c r="F467" i="6"/>
  <c r="F472" i="6"/>
  <c r="E472" i="6"/>
  <c r="G472" i="6"/>
  <c r="D472" i="6"/>
  <c r="H472" i="6"/>
  <c r="C472" i="6"/>
  <c r="G250" i="6"/>
  <c r="F250" i="6"/>
  <c r="H250" i="6"/>
  <c r="E250" i="6"/>
  <c r="H282" i="6"/>
  <c r="G282" i="6"/>
  <c r="G354" i="6"/>
  <c r="F354" i="6"/>
  <c r="E354" i="6"/>
  <c r="H409" i="6"/>
  <c r="G409" i="6"/>
  <c r="F409" i="6"/>
  <c r="E409" i="6"/>
  <c r="D409" i="6"/>
  <c r="C409" i="6"/>
  <c r="F438" i="6"/>
  <c r="E438" i="6"/>
  <c r="D438" i="6"/>
  <c r="C463" i="6"/>
  <c r="H463" i="6"/>
  <c r="G463" i="6"/>
  <c r="F463" i="6"/>
  <c r="E463" i="6"/>
  <c r="D463" i="6"/>
  <c r="D32" i="6"/>
  <c r="C32" i="6"/>
  <c r="G129" i="6"/>
  <c r="F129" i="6"/>
  <c r="E157" i="6"/>
  <c r="D157" i="6"/>
  <c r="D185" i="6"/>
  <c r="C185" i="6"/>
  <c r="F215" i="6"/>
  <c r="E215" i="6"/>
  <c r="C266" i="6"/>
  <c r="G266" i="6"/>
  <c r="F266" i="6"/>
  <c r="D287" i="6"/>
  <c r="C287" i="6"/>
  <c r="F287" i="6"/>
  <c r="E287" i="6"/>
  <c r="E328" i="6"/>
  <c r="C328" i="6"/>
  <c r="G426" i="6"/>
  <c r="F426" i="6"/>
  <c r="H426" i="6"/>
  <c r="E426" i="6"/>
  <c r="C426" i="6"/>
  <c r="D426" i="6"/>
  <c r="C447" i="6"/>
  <c r="H447" i="6"/>
  <c r="H449" i="6"/>
  <c r="G449" i="6"/>
  <c r="F449" i="6"/>
  <c r="E449" i="6"/>
  <c r="C194" i="6"/>
  <c r="F194" i="6"/>
  <c r="E194" i="6"/>
  <c r="H208" i="6"/>
  <c r="E208" i="6"/>
  <c r="D208" i="6"/>
  <c r="D234" i="6"/>
  <c r="E268" i="6"/>
  <c r="C268" i="6"/>
  <c r="D289" i="6"/>
  <c r="C373" i="6"/>
  <c r="F424" i="6"/>
  <c r="E424" i="6"/>
  <c r="G424" i="6"/>
  <c r="H424" i="6"/>
  <c r="H433" i="6"/>
  <c r="G433" i="6"/>
  <c r="F433" i="6"/>
  <c r="C451" i="6"/>
  <c r="E451" i="6"/>
  <c r="D451" i="6"/>
  <c r="F451" i="6"/>
  <c r="H461" i="6"/>
  <c r="G461" i="6"/>
  <c r="F461" i="6"/>
  <c r="D461" i="6"/>
  <c r="C461" i="6"/>
  <c r="G37" i="6"/>
  <c r="F37" i="6"/>
  <c r="C74" i="6"/>
  <c r="G85" i="6"/>
  <c r="F85" i="6"/>
  <c r="C116" i="6"/>
  <c r="D145" i="6"/>
  <c r="C157" i="6"/>
  <c r="F159" i="6"/>
  <c r="E159" i="6"/>
  <c r="C166" i="6"/>
  <c r="G166" i="6"/>
  <c r="F166" i="6"/>
  <c r="H180" i="6"/>
  <c r="F180" i="6"/>
  <c r="E180" i="6"/>
  <c r="E185" i="6"/>
  <c r="C201" i="6"/>
  <c r="C215" i="6"/>
  <c r="D229" i="6"/>
  <c r="D238" i="6"/>
  <c r="D250" i="6"/>
  <c r="H261" i="6"/>
  <c r="G261" i="6"/>
  <c r="F261" i="6"/>
  <c r="D266" i="6"/>
  <c r="E270" i="6"/>
  <c r="D270" i="6"/>
  <c r="D282" i="6"/>
  <c r="G287" i="6"/>
  <c r="H295" i="6"/>
  <c r="G295" i="6"/>
  <c r="F295" i="6"/>
  <c r="E295" i="6"/>
  <c r="D295" i="6"/>
  <c r="E312" i="6"/>
  <c r="H312" i="6"/>
  <c r="G312" i="6"/>
  <c r="D328" i="6"/>
  <c r="E332" i="6"/>
  <c r="F332" i="6"/>
  <c r="D332" i="6"/>
  <c r="C332" i="6"/>
  <c r="D354" i="6"/>
  <c r="E364" i="6"/>
  <c r="G364" i="6"/>
  <c r="F364" i="6"/>
  <c r="H402" i="6"/>
  <c r="G402" i="6"/>
  <c r="F402" i="6"/>
  <c r="H418" i="6"/>
  <c r="C418" i="6"/>
  <c r="G418" i="6"/>
  <c r="F420" i="6"/>
  <c r="E420" i="6"/>
  <c r="D420" i="6"/>
  <c r="C420" i="6"/>
  <c r="G438" i="6"/>
  <c r="H445" i="6"/>
  <c r="C445" i="6"/>
  <c r="D447" i="6"/>
  <c r="C449" i="6"/>
  <c r="F464" i="6"/>
  <c r="E464" i="6"/>
  <c r="C206" i="6"/>
  <c r="H206" i="6"/>
  <c r="C234" i="6"/>
  <c r="H234" i="6"/>
  <c r="G234" i="6"/>
  <c r="F243" i="6"/>
  <c r="E243" i="6"/>
  <c r="H289" i="6"/>
  <c r="C289" i="6"/>
  <c r="C311" i="6"/>
  <c r="F311" i="6"/>
  <c r="E311" i="6"/>
  <c r="H311" i="6"/>
  <c r="D311" i="6"/>
  <c r="G311" i="6"/>
  <c r="E316" i="6"/>
  <c r="D316" i="6"/>
  <c r="C316" i="6"/>
  <c r="E340" i="6"/>
  <c r="F340" i="6"/>
  <c r="D340" i="6"/>
  <c r="G340" i="6"/>
  <c r="C340" i="6"/>
  <c r="H373" i="6"/>
  <c r="E373" i="6"/>
  <c r="D373" i="6"/>
  <c r="H377" i="6"/>
  <c r="G377" i="6"/>
  <c r="F377" i="6"/>
  <c r="E377" i="6"/>
  <c r="D377" i="6"/>
  <c r="H393" i="6"/>
  <c r="C393" i="6"/>
  <c r="G393" i="6"/>
  <c r="F393" i="6"/>
  <c r="E393" i="6"/>
  <c r="G29" i="6"/>
  <c r="F29" i="6"/>
  <c r="G77" i="6"/>
  <c r="F77" i="6"/>
  <c r="D80" i="6"/>
  <c r="C80" i="6"/>
  <c r="H132" i="6"/>
  <c r="E132" i="6"/>
  <c r="D132" i="6"/>
  <c r="F155" i="6"/>
  <c r="E155" i="6"/>
  <c r="H155" i="6"/>
  <c r="F171" i="6"/>
  <c r="E171" i="6"/>
  <c r="C171" i="6"/>
  <c r="F183" i="6"/>
  <c r="E183" i="6"/>
  <c r="H183" i="6"/>
  <c r="G183" i="6"/>
  <c r="H236" i="6"/>
  <c r="D236" i="6"/>
  <c r="C236" i="6"/>
  <c r="F291" i="6"/>
  <c r="E291" i="6"/>
  <c r="E304" i="6"/>
  <c r="C304" i="6"/>
  <c r="G306" i="6"/>
  <c r="H306" i="6"/>
  <c r="C314" i="6"/>
  <c r="H314" i="6"/>
  <c r="G314" i="6"/>
  <c r="C338" i="6"/>
  <c r="H338" i="6"/>
  <c r="G338" i="6"/>
  <c r="E338" i="6"/>
  <c r="F338" i="6"/>
  <c r="H381" i="6"/>
  <c r="D381" i="6"/>
  <c r="C381" i="6"/>
  <c r="G9" i="6"/>
  <c r="F9" i="6"/>
  <c r="D12" i="6"/>
  <c r="C12" i="6"/>
  <c r="G57" i="6"/>
  <c r="F57" i="6"/>
  <c r="D60" i="6"/>
  <c r="C60" i="6"/>
  <c r="G105" i="6"/>
  <c r="F105" i="6"/>
  <c r="H108" i="6"/>
  <c r="E108" i="6"/>
  <c r="D108" i="6"/>
  <c r="F187" i="6"/>
  <c r="E187" i="6"/>
  <c r="D206" i="6"/>
  <c r="H217" i="6"/>
  <c r="G217" i="6"/>
  <c r="C222" i="6"/>
  <c r="E222" i="6"/>
  <c r="D222" i="6"/>
  <c r="C229" i="6"/>
  <c r="C243" i="6"/>
  <c r="C250" i="6"/>
  <c r="C282" i="6"/>
  <c r="F316" i="6"/>
  <c r="H340" i="6"/>
  <c r="C354" i="6"/>
  <c r="C377" i="6"/>
  <c r="D383" i="6"/>
  <c r="C383" i="6"/>
  <c r="H383" i="6"/>
  <c r="D393" i="6"/>
  <c r="D407" i="6"/>
  <c r="C407" i="6"/>
  <c r="H407" i="6"/>
  <c r="F407" i="6"/>
  <c r="G407" i="6"/>
  <c r="C438" i="6"/>
  <c r="C26" i="6"/>
  <c r="E32" i="6"/>
  <c r="D40" i="6"/>
  <c r="C40" i="6"/>
  <c r="C77" i="6"/>
  <c r="D88" i="6"/>
  <c r="C88" i="6"/>
  <c r="C113" i="6"/>
  <c r="H126" i="6"/>
  <c r="G126" i="6"/>
  <c r="C129" i="6"/>
  <c r="C132" i="6"/>
  <c r="D150" i="6"/>
  <c r="C9" i="6"/>
  <c r="E12" i="6"/>
  <c r="G17" i="6"/>
  <c r="F17" i="6"/>
  <c r="D20" i="6"/>
  <c r="C20" i="6"/>
  <c r="D29" i="6"/>
  <c r="F32" i="6"/>
  <c r="C57" i="6"/>
  <c r="E60" i="6"/>
  <c r="G65" i="6"/>
  <c r="F65" i="6"/>
  <c r="D68" i="6"/>
  <c r="C68" i="6"/>
  <c r="D77" i="6"/>
  <c r="F80" i="6"/>
  <c r="C105" i="6"/>
  <c r="C108" i="6"/>
  <c r="D116" i="6"/>
  <c r="D121" i="6"/>
  <c r="D129" i="6"/>
  <c r="F132" i="6"/>
  <c r="D142" i="6"/>
  <c r="C142" i="6"/>
  <c r="E145" i="6"/>
  <c r="F147" i="6"/>
  <c r="E147" i="6"/>
  <c r="E150" i="6"/>
  <c r="H152" i="6"/>
  <c r="G152" i="6"/>
  <c r="F152" i="6"/>
  <c r="D155" i="6"/>
  <c r="F157" i="6"/>
  <c r="H168" i="6"/>
  <c r="C168" i="6"/>
  <c r="G171" i="6"/>
  <c r="F175" i="6"/>
  <c r="E175" i="6"/>
  <c r="D183" i="6"/>
  <c r="F185" i="6"/>
  <c r="C187" i="6"/>
  <c r="C189" i="6"/>
  <c r="D194" i="6"/>
  <c r="F206" i="6"/>
  <c r="C208" i="6"/>
  <c r="D215" i="6"/>
  <c r="C217" i="6"/>
  <c r="F222" i="6"/>
  <c r="F234" i="6"/>
  <c r="F236" i="6"/>
  <c r="E238" i="6"/>
  <c r="C240" i="6"/>
  <c r="G243" i="6"/>
  <c r="C254" i="6"/>
  <c r="E256" i="6"/>
  <c r="C256" i="6"/>
  <c r="E266" i="6"/>
  <c r="D268" i="6"/>
  <c r="H277" i="6"/>
  <c r="E277" i="6"/>
  <c r="D277" i="6"/>
  <c r="F279" i="6"/>
  <c r="E279" i="6"/>
  <c r="E282" i="6"/>
  <c r="H287" i="6"/>
  <c r="F289" i="6"/>
  <c r="D291" i="6"/>
  <c r="F304" i="6"/>
  <c r="D306" i="6"/>
  <c r="E314" i="6"/>
  <c r="H316" i="6"/>
  <c r="F328" i="6"/>
  <c r="E336" i="6"/>
  <c r="H336" i="6"/>
  <c r="G336" i="6"/>
  <c r="D336" i="6"/>
  <c r="F336" i="6"/>
  <c r="E352" i="6"/>
  <c r="C352" i="6"/>
  <c r="H352" i="6"/>
  <c r="F352" i="6"/>
  <c r="G352" i="6"/>
  <c r="H354" i="6"/>
  <c r="E366" i="6"/>
  <c r="D366" i="6"/>
  <c r="C366" i="6"/>
  <c r="G370" i="6"/>
  <c r="F370" i="6"/>
  <c r="E370" i="6"/>
  <c r="H370" i="6"/>
  <c r="G373" i="6"/>
  <c r="F381" i="6"/>
  <c r="E383" i="6"/>
  <c r="H398" i="6"/>
  <c r="E398" i="6"/>
  <c r="D398" i="6"/>
  <c r="E407" i="6"/>
  <c r="E412" i="6"/>
  <c r="H412" i="6"/>
  <c r="C424" i="6"/>
  <c r="C431" i="6"/>
  <c r="D431" i="6"/>
  <c r="H431" i="6"/>
  <c r="C433" i="6"/>
  <c r="F436" i="6"/>
  <c r="E436" i="6"/>
  <c r="G436" i="6"/>
  <c r="C436" i="6"/>
  <c r="D436" i="6"/>
  <c r="H438" i="6"/>
  <c r="E447" i="6"/>
  <c r="D449" i="6"/>
  <c r="G451" i="6"/>
  <c r="H457" i="6"/>
  <c r="F457" i="6"/>
  <c r="E457" i="6"/>
  <c r="G457" i="6"/>
  <c r="D457" i="6"/>
  <c r="C457" i="6"/>
  <c r="E461" i="6"/>
  <c r="C475" i="6"/>
  <c r="H475" i="6"/>
  <c r="F475" i="6"/>
  <c r="E475" i="6"/>
  <c r="D475" i="6"/>
  <c r="H397" i="6"/>
  <c r="E397" i="6"/>
  <c r="D397" i="6"/>
  <c r="F444" i="6"/>
  <c r="E444" i="6"/>
  <c r="D444" i="6"/>
  <c r="C444" i="6"/>
  <c r="F452" i="6"/>
  <c r="E452" i="6"/>
  <c r="F151" i="6"/>
  <c r="E151" i="6"/>
  <c r="F199" i="6"/>
  <c r="E199" i="6"/>
  <c r="H273" i="6"/>
  <c r="C273" i="6"/>
  <c r="H281" i="6"/>
  <c r="G281" i="6"/>
  <c r="F281" i="6"/>
  <c r="E284" i="6"/>
  <c r="F284" i="6"/>
  <c r="D284" i="6"/>
  <c r="H319" i="6"/>
  <c r="G319" i="6"/>
  <c r="F319" i="6"/>
  <c r="E319" i="6"/>
  <c r="E356" i="6"/>
  <c r="F356" i="6"/>
  <c r="D356" i="6"/>
  <c r="G356" i="6"/>
  <c r="C356" i="6"/>
  <c r="H374" i="6"/>
  <c r="D374" i="6"/>
  <c r="C374" i="6"/>
  <c r="E390" i="6"/>
  <c r="D390" i="6"/>
  <c r="F390" i="6"/>
  <c r="C390" i="6"/>
  <c r="E404" i="6"/>
  <c r="F404" i="6"/>
  <c r="D404" i="6"/>
  <c r="H404" i="6"/>
  <c r="H415" i="6"/>
  <c r="G415" i="6"/>
  <c r="C419" i="6"/>
  <c r="H419" i="6"/>
  <c r="H421" i="6"/>
  <c r="G421" i="6"/>
  <c r="F421" i="6"/>
  <c r="F440" i="6"/>
  <c r="E440" i="6"/>
  <c r="G440" i="6"/>
  <c r="D440" i="6"/>
  <c r="F454" i="6"/>
  <c r="E454" i="6"/>
  <c r="H297" i="6"/>
  <c r="C297" i="6"/>
  <c r="H305" i="6"/>
  <c r="G305" i="6"/>
  <c r="F305" i="6"/>
  <c r="E308" i="6"/>
  <c r="F308" i="6"/>
  <c r="D308" i="6"/>
  <c r="H367" i="6"/>
  <c r="G367" i="6"/>
  <c r="E388" i="6"/>
  <c r="H388" i="6"/>
  <c r="G388" i="6"/>
  <c r="F411" i="6"/>
  <c r="E411" i="6"/>
  <c r="C411" i="6"/>
  <c r="F432" i="6"/>
  <c r="E432" i="6"/>
  <c r="H432" i="6"/>
  <c r="C442" i="6"/>
  <c r="G442" i="6"/>
  <c r="F442" i="6"/>
  <c r="F448" i="6"/>
  <c r="E448" i="6"/>
  <c r="C448" i="6"/>
  <c r="H477" i="6"/>
  <c r="G477" i="6"/>
  <c r="F477" i="6"/>
  <c r="E477" i="6"/>
  <c r="D477" i="6"/>
  <c r="F179" i="6"/>
  <c r="E179" i="6"/>
  <c r="F227" i="6"/>
  <c r="E227" i="6"/>
  <c r="H249" i="6"/>
  <c r="C249" i="6"/>
  <c r="H257" i="6"/>
  <c r="G257" i="6"/>
  <c r="F257" i="6"/>
  <c r="E260" i="6"/>
  <c r="F260" i="6"/>
  <c r="D260" i="6"/>
  <c r="E294" i="6"/>
  <c r="D294" i="6"/>
  <c r="D297" i="6"/>
  <c r="C305" i="6"/>
  <c r="C308" i="6"/>
  <c r="H321" i="6"/>
  <c r="C321" i="6"/>
  <c r="D321" i="6"/>
  <c r="C333" i="6"/>
  <c r="G346" i="6"/>
  <c r="F346" i="6"/>
  <c r="H349" i="6"/>
  <c r="E349" i="6"/>
  <c r="D349" i="6"/>
  <c r="H351" i="6"/>
  <c r="G351" i="6"/>
  <c r="E360" i="6"/>
  <c r="H360" i="6"/>
  <c r="G360" i="6"/>
  <c r="C367" i="6"/>
  <c r="E376" i="6"/>
  <c r="C376" i="6"/>
  <c r="C388" i="6"/>
  <c r="G394" i="6"/>
  <c r="F394" i="6"/>
  <c r="C397" i="6"/>
  <c r="D411" i="6"/>
  <c r="H417" i="6"/>
  <c r="D417" i="6"/>
  <c r="C417" i="6"/>
  <c r="C432" i="6"/>
  <c r="D442" i="6"/>
  <c r="G444" i="6"/>
  <c r="D448" i="6"/>
  <c r="C452" i="6"/>
  <c r="F468" i="6"/>
  <c r="E468" i="6"/>
  <c r="D468" i="6"/>
  <c r="C468" i="6"/>
  <c r="C477" i="6"/>
  <c r="E342" i="6"/>
  <c r="D342" i="6"/>
  <c r="F387" i="6"/>
  <c r="E387" i="6"/>
  <c r="E318" i="6"/>
  <c r="D318" i="6"/>
  <c r="F363" i="6"/>
  <c r="E363" i="6"/>
  <c r="E400" i="6"/>
  <c r="C400" i="6"/>
  <c r="E408" i="6"/>
  <c r="H408" i="6"/>
  <c r="G408" i="6"/>
  <c r="F428" i="6"/>
  <c r="E428" i="6"/>
  <c r="F476" i="6"/>
  <c r="E476" i="6"/>
  <c r="F456" i="6"/>
  <c r="E456" i="6"/>
  <c r="K45" i="2"/>
  <c r="J45" i="2" s="1"/>
  <c r="K44" i="2"/>
  <c r="J44" i="2" s="1"/>
  <c r="K43" i="2"/>
  <c r="J43" i="2" s="1"/>
  <c r="K42" i="2"/>
  <c r="J42" i="2" s="1"/>
  <c r="K41" i="2"/>
  <c r="J41" i="2" s="1"/>
  <c r="K40" i="2"/>
  <c r="J40" i="2" s="1"/>
  <c r="K39" i="2"/>
  <c r="J39" i="2" s="1"/>
  <c r="K38" i="2"/>
  <c r="J38" i="2" s="1"/>
  <c r="K37" i="2"/>
  <c r="J37" i="2" s="1"/>
  <c r="K36" i="2"/>
  <c r="J36" i="2" s="1"/>
  <c r="K35" i="2"/>
  <c r="J35" i="2" s="1"/>
  <c r="K34" i="2"/>
  <c r="J34" i="2" s="1"/>
  <c r="K33" i="2"/>
  <c r="J33" i="2" s="1"/>
  <c r="K32" i="2"/>
  <c r="J32" i="2" s="1"/>
  <c r="K31" i="2"/>
  <c r="J31" i="2" s="1"/>
  <c r="K30" i="2"/>
  <c r="J30" i="2" s="1"/>
  <c r="K29" i="2"/>
  <c r="J29" i="2" s="1"/>
  <c r="K28" i="2"/>
  <c r="J28" i="2" s="1"/>
  <c r="K27" i="2"/>
  <c r="J27" i="2" s="1"/>
  <c r="K26" i="2"/>
  <c r="J26" i="2" s="1"/>
  <c r="K25" i="2"/>
  <c r="J25" i="2" s="1"/>
  <c r="K24" i="2"/>
  <c r="J24" i="2" s="1"/>
  <c r="K23" i="2"/>
  <c r="J23" i="2" s="1"/>
  <c r="K22" i="2"/>
  <c r="J22" i="2" s="1"/>
  <c r="K21" i="2"/>
  <c r="J21" i="2" s="1"/>
  <c r="K20" i="2"/>
  <c r="J20" i="2" s="1"/>
  <c r="K19" i="2"/>
  <c r="J19" i="2" s="1"/>
  <c r="K18" i="2"/>
  <c r="J18" i="2" s="1"/>
  <c r="K17" i="2"/>
  <c r="J17" i="2" s="1"/>
  <c r="K16" i="2"/>
  <c r="J16" i="2" s="1"/>
  <c r="K15" i="2"/>
  <c r="J15" i="2" s="1"/>
  <c r="K14" i="2"/>
  <c r="J14" i="2" s="1"/>
  <c r="K13" i="2"/>
  <c r="J13" i="2" s="1"/>
  <c r="K12" i="2"/>
  <c r="J12" i="2" s="1"/>
  <c r="I46" i="2"/>
  <c r="A2" i="3" l="1"/>
  <c r="A2" i="4"/>
  <c r="A2" i="2"/>
  <c r="A5" i="7" l="1"/>
  <c r="AZ5" i="7" s="1"/>
  <c r="DJ5" i="7" l="1"/>
  <c r="BD5" i="7"/>
  <c r="BE5" i="7" l="1"/>
  <c r="AV5" i="7"/>
  <c r="BC5" i="7" s="1"/>
  <c r="E5" i="7"/>
  <c r="DI5" i="7"/>
  <c r="AW5" i="7" l="1"/>
  <c r="AX5" i="7" s="1"/>
  <c r="B5" i="7"/>
  <c r="C5" i="7" s="1"/>
  <c r="AT5" i="7"/>
  <c r="E3" i="4"/>
  <c r="E3" i="3"/>
  <c r="E3" i="2"/>
  <c r="B9" i="4"/>
  <c r="B9" i="3"/>
  <c r="B9" i="2"/>
  <c r="B3" i="6"/>
  <c r="J3" i="6" s="1"/>
  <c r="A3" i="6"/>
  <c r="I45" i="2" l="1"/>
  <c r="I40" i="2"/>
  <c r="I41" i="2"/>
  <c r="I42" i="2"/>
  <c r="I43" i="2"/>
  <c r="I44" i="2"/>
  <c r="I38" i="2"/>
  <c r="I37" i="2"/>
  <c r="I39" i="2"/>
  <c r="I13" i="2"/>
  <c r="I25" i="2"/>
  <c r="I15" i="2"/>
  <c r="I31" i="2"/>
  <c r="I33" i="2"/>
  <c r="I14" i="2"/>
  <c r="I26" i="2"/>
  <c r="I27" i="2"/>
  <c r="I32" i="2"/>
  <c r="I35" i="2"/>
  <c r="I16" i="2"/>
  <c r="I28" i="2"/>
  <c r="I17" i="2"/>
  <c r="I29" i="2"/>
  <c r="I18" i="2"/>
  <c r="I30" i="2"/>
  <c r="I19" i="2"/>
  <c r="I20" i="2"/>
  <c r="I21" i="2"/>
  <c r="I22" i="2"/>
  <c r="I34" i="2"/>
  <c r="I23" i="2"/>
  <c r="I24" i="2"/>
  <c r="I36" i="2"/>
  <c r="I12" i="2"/>
  <c r="BL5" i="7"/>
  <c r="F3" i="6"/>
  <c r="C3" i="6"/>
  <c r="H3" i="6"/>
  <c r="E3" i="6"/>
  <c r="G3" i="6"/>
  <c r="B8" i="4"/>
  <c r="B8" i="3"/>
  <c r="B8" i="2"/>
  <c r="C3" i="2" l="1"/>
  <c r="C6" i="2"/>
  <c r="E8" i="2"/>
  <c r="C3" i="3"/>
  <c r="C6" i="3"/>
  <c r="E8" i="3"/>
  <c r="C3" i="4"/>
  <c r="C6" i="4"/>
  <c r="E8" i="4"/>
  <c r="D3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Marius</author>
  </authors>
  <commentList>
    <comment ref="E4" authorId="0" shapeId="0" xr:uid="{39838D24-B414-4083-B6A7-3EF1AF41FAFD}">
      <text>
        <r>
          <rPr>
            <b/>
            <sz val="9"/>
            <color indexed="81"/>
            <rFont val="Tahoma"/>
            <family val="2"/>
          </rPr>
          <t>Marius:</t>
        </r>
        <r>
          <rPr>
            <sz val="9"/>
            <color indexed="81"/>
            <rFont val="Tahoma"/>
            <family val="2"/>
          </rPr>
          <t xml:space="preserve">
Default 6 for spare parts</t>
        </r>
      </text>
    </comment>
    <comment ref="AU4" authorId="0" shapeId="0" xr:uid="{94805FA6-6103-46F3-A0BB-A81D99753CAE}">
      <text>
        <r>
          <rPr>
            <b/>
            <sz val="9"/>
            <color indexed="81"/>
            <rFont val="Tahoma"/>
            <family val="2"/>
          </rPr>
          <t>Marius:</t>
        </r>
        <r>
          <rPr>
            <sz val="9"/>
            <color indexed="81"/>
            <rFont val="Tahoma"/>
            <family val="2"/>
          </rPr>
          <t xml:space="preserve">
Default HENDIBV01 = NL
Select HENDIPL01 (=PL) if part number start with CZE</t>
        </r>
      </text>
    </comment>
    <comment ref="DJ4" authorId="0" shapeId="0" xr:uid="{472BDB3F-A6CE-4244-BFA9-A32F13EADAE4}">
      <text>
        <r>
          <rPr>
            <b/>
            <sz val="9"/>
            <color indexed="81"/>
            <rFont val="Tahoma"/>
            <family val="2"/>
          </rPr>
          <t>Marius:</t>
        </r>
        <r>
          <rPr>
            <sz val="9"/>
            <color indexed="81"/>
            <rFont val="Tahoma"/>
            <family val="2"/>
          </rPr>
          <t xml:space="preserve">
Default Spare Part</t>
        </r>
      </text>
    </comment>
  </commentList>
</comments>
</file>

<file path=xl/sharedStrings.xml><?xml version="1.0" encoding="utf-8"?>
<sst xmlns="http://schemas.openxmlformats.org/spreadsheetml/2006/main" count="355" uniqueCount="313">
  <si>
    <t>Drawing</t>
  </si>
  <si>
    <t>Batch #</t>
  </si>
  <si>
    <t>Appliance part#</t>
  </si>
  <si>
    <t>Description</t>
  </si>
  <si>
    <t>Date</t>
  </si>
  <si>
    <t>Revision #</t>
  </si>
  <si>
    <t>Revision</t>
  </si>
  <si>
    <t>Bill of materials (BOM)</t>
  </si>
  <si>
    <t>Item</t>
  </si>
  <si>
    <t>Part#</t>
  </si>
  <si>
    <t>Remark</t>
  </si>
  <si>
    <t>Circuit diagram</t>
  </si>
  <si>
    <t>Place the circuit diagram here !</t>
  </si>
  <si>
    <t>Wiring diagram</t>
  </si>
  <si>
    <t>Hendi HK Unit price
(USD)</t>
  </si>
  <si>
    <t>Factory Cost
(USD)</t>
  </si>
  <si>
    <t>Used models</t>
    <phoneticPr fontId="0" type="noConversion"/>
  </si>
  <si>
    <t>Quantity</t>
  </si>
  <si>
    <t>Factory Description</t>
    <phoneticPr fontId="0" type="noConversion"/>
  </si>
  <si>
    <t>Item #</t>
  </si>
  <si>
    <t>Hendi Part #</t>
  </si>
  <si>
    <t>=Fields to be filled in</t>
  </si>
  <si>
    <t>Sequence in BOM drawing</t>
  </si>
  <si>
    <t>BOM revision</t>
  </si>
  <si>
    <t>Remarks</t>
  </si>
  <si>
    <t>BOM drawing version</t>
  </si>
  <si>
    <t>BOM drawing version:</t>
  </si>
  <si>
    <t>Hendi Item number</t>
  </si>
  <si>
    <t>Cross checking</t>
  </si>
  <si>
    <t>Quantity / Part #</t>
  </si>
  <si>
    <t>000000 and up</t>
    <phoneticPr fontId="0" type="noConversion"/>
  </si>
  <si>
    <t>General Data</t>
    <phoneticPr fontId="1" type="noConversion"/>
  </si>
  <si>
    <t>Control Data</t>
    <phoneticPr fontId="1" type="noConversion"/>
  </si>
  <si>
    <t>Other Data</t>
    <phoneticPr fontId="1" type="noConversion"/>
  </si>
  <si>
    <t>Control</t>
    <phoneticPr fontId="1" type="noConversion"/>
  </si>
  <si>
    <t>Must exist in System Parameter</t>
    <phoneticPr fontId="1" type="noConversion"/>
  </si>
  <si>
    <t>Must exist in Customer Master</t>
    <phoneticPr fontId="1" type="noConversion"/>
  </si>
  <si>
    <t>Must exist in System Parameter
Trade Terms</t>
    <phoneticPr fontId="1" type="noConversion"/>
  </si>
  <si>
    <t>Must exist in Vendor Master</t>
    <phoneticPr fontId="1" type="noConversion"/>
  </si>
  <si>
    <t>重复的栏位不再导入，可隐藏</t>
  </si>
  <si>
    <t>Must exist in System Parameter</t>
  </si>
  <si>
    <t>Item no</t>
    <phoneticPr fontId="1" type="noConversion"/>
  </si>
  <si>
    <t>Item English Description</t>
    <phoneticPr fontId="1" type="noConversion"/>
  </si>
  <si>
    <t>Item Chinese Description</t>
    <phoneticPr fontId="1" type="noConversion"/>
  </si>
  <si>
    <t>General- UDF1</t>
    <phoneticPr fontId="1" type="noConversion"/>
  </si>
  <si>
    <t>General- UDF2</t>
    <phoneticPr fontId="1" type="noConversion"/>
  </si>
  <si>
    <t>General- UDF3</t>
  </si>
  <si>
    <t>General- UDF4</t>
  </si>
  <si>
    <t>General- UDF5</t>
  </si>
  <si>
    <t xml:space="preserve">Base Unit
</t>
    <phoneticPr fontId="1" type="noConversion"/>
  </si>
  <si>
    <t>General- Unit Price</t>
    <phoneticPr fontId="1" type="noConversion"/>
  </si>
  <si>
    <t>General- Currency</t>
    <phoneticPr fontId="1" type="noConversion"/>
  </si>
  <si>
    <t>General- length in 1st row</t>
    <phoneticPr fontId="1" type="noConversion"/>
  </si>
  <si>
    <t>General- width in 1st row</t>
    <phoneticPr fontId="1" type="noConversion"/>
  </si>
  <si>
    <t>General- Dimension unit in 1st row</t>
    <phoneticPr fontId="1" type="noConversion"/>
  </si>
  <si>
    <t>General- Volume unit in 1st row</t>
    <phoneticPr fontId="1" type="noConversion"/>
  </si>
  <si>
    <t>General- Net weight in 1st row</t>
    <phoneticPr fontId="1" type="noConversion"/>
  </si>
  <si>
    <t>General- weight unit in 1st row</t>
    <phoneticPr fontId="1" type="noConversion"/>
  </si>
  <si>
    <t>General- UOM is 2nd row</t>
    <phoneticPr fontId="1" type="noConversion"/>
  </si>
  <si>
    <t>General- Conversion in 2nd row</t>
    <phoneticPr fontId="1" type="noConversion"/>
  </si>
  <si>
    <t>General- length in 2nd row</t>
    <phoneticPr fontId="1" type="noConversion"/>
  </si>
  <si>
    <t>General- width in 2nd row</t>
    <phoneticPr fontId="1" type="noConversion"/>
  </si>
  <si>
    <t>General- Dimension unit in 2nd row</t>
    <phoneticPr fontId="1" type="noConversion"/>
  </si>
  <si>
    <t>General- Volume unit in 2nd row</t>
    <phoneticPr fontId="1" type="noConversion"/>
  </si>
  <si>
    <t>General- Gross Weight in 2nd row</t>
    <phoneticPr fontId="1" type="noConversion"/>
  </si>
  <si>
    <t>General- weight unit in 2nd row</t>
    <phoneticPr fontId="1" type="noConversion"/>
  </si>
  <si>
    <t>General- UOM is 3rd row</t>
    <phoneticPr fontId="1" type="noConversion"/>
  </si>
  <si>
    <t>General- Conversion in 3rd row</t>
    <phoneticPr fontId="1" type="noConversion"/>
  </si>
  <si>
    <t>General- length in 3rd row</t>
    <phoneticPr fontId="1" type="noConversion"/>
  </si>
  <si>
    <t>General- width in 3rd row</t>
    <phoneticPr fontId="1" type="noConversion"/>
  </si>
  <si>
    <t>General- Dimension unit in 3rd row</t>
    <phoneticPr fontId="1" type="noConversion"/>
  </si>
  <si>
    <t>General- Volume unit in 3rd row</t>
    <phoneticPr fontId="1" type="noConversion"/>
  </si>
  <si>
    <t>General- Gross weight in 3rd row</t>
    <phoneticPr fontId="1" type="noConversion"/>
  </si>
  <si>
    <t>General- weight unit in 3rd row</t>
    <phoneticPr fontId="1" type="noConversion"/>
  </si>
  <si>
    <t>General- UOM is 4th row</t>
    <phoneticPr fontId="1" type="noConversion"/>
  </si>
  <si>
    <t>General- Conversion in 4th row</t>
    <phoneticPr fontId="1" type="noConversion"/>
  </si>
  <si>
    <t>General- length in 4th row</t>
    <phoneticPr fontId="1" type="noConversion"/>
  </si>
  <si>
    <t>General- width in 4th row</t>
    <phoneticPr fontId="1" type="noConversion"/>
  </si>
  <si>
    <t>General- Dimension unit in 4th row</t>
    <phoneticPr fontId="1" type="noConversion"/>
  </si>
  <si>
    <t>General- Volume unit in 4th row</t>
    <phoneticPr fontId="1" type="noConversion"/>
  </si>
  <si>
    <t>General- Gross weight in 4th row</t>
    <phoneticPr fontId="1" type="noConversion"/>
  </si>
  <si>
    <t>General- weight unit in 4th row</t>
    <phoneticPr fontId="1" type="noConversion"/>
  </si>
  <si>
    <t>Control Data- Barcode</t>
    <phoneticPr fontId="1" type="noConversion"/>
  </si>
  <si>
    <t>Other Data- Customer number in 1st row</t>
    <phoneticPr fontId="1" type="noConversion"/>
  </si>
  <si>
    <t>Other Data- Customer item number in 1st row</t>
    <phoneticPr fontId="1" type="noConversion"/>
  </si>
  <si>
    <t>Other Data- customer unit price in 1st row</t>
    <phoneticPr fontId="1" type="noConversion"/>
  </si>
  <si>
    <t>Other Data- customer currency in 1st row</t>
    <phoneticPr fontId="1" type="noConversion"/>
  </si>
  <si>
    <t>Other Data- customer incoterm in 1st row</t>
    <phoneticPr fontId="1" type="noConversion"/>
  </si>
  <si>
    <t>Other Data- customer effective date in 1st row</t>
    <phoneticPr fontId="1" type="noConversion"/>
  </si>
  <si>
    <t>Other Data- customer expiry date in 1st row</t>
    <phoneticPr fontId="1" type="noConversion"/>
  </si>
  <si>
    <t>Other Data- Vendor number in 1st row</t>
    <phoneticPr fontId="1" type="noConversion"/>
  </si>
  <si>
    <t>Other Data- Vendor item number in 1st row</t>
    <phoneticPr fontId="1" type="noConversion"/>
  </si>
  <si>
    <t>Other Data- vendor unit price in 1st row</t>
    <phoneticPr fontId="1" type="noConversion"/>
  </si>
  <si>
    <t>Other Data- vendor currency in 1st row</t>
    <phoneticPr fontId="1" type="noConversion"/>
  </si>
  <si>
    <t>Other Data- vendor MOQ in 1st row</t>
    <phoneticPr fontId="1" type="noConversion"/>
  </si>
  <si>
    <t>Other Data- vendor MOQ remark in 1st row</t>
    <phoneticPr fontId="1" type="noConversion"/>
  </si>
  <si>
    <t>Other Data- vendor leadtime in 1st row</t>
    <phoneticPr fontId="1" type="noConversion"/>
  </si>
  <si>
    <t>Other Data- vendor other remark in 1st row</t>
    <phoneticPr fontId="1" type="noConversion"/>
  </si>
  <si>
    <t>Vendor Master- General</t>
    <phoneticPr fontId="1" type="noConversion"/>
  </si>
  <si>
    <t>Other Data- vendor MOQ sharing in 1st row</t>
    <phoneticPr fontId="1" type="noConversion"/>
  </si>
  <si>
    <t>Other Data- Item long description 1</t>
    <phoneticPr fontId="1" type="noConversion"/>
  </si>
  <si>
    <t>Other Data- Item long description 2</t>
  </si>
  <si>
    <t>Other Data- UDF1</t>
    <phoneticPr fontId="1" type="noConversion"/>
  </si>
  <si>
    <t>Other Data- UDF2</t>
  </si>
  <si>
    <t>Other Data- UDF8</t>
  </si>
  <si>
    <t>与AM重复</t>
  </si>
  <si>
    <r>
      <t>与</t>
    </r>
    <r>
      <rPr>
        <sz val="10"/>
        <rFont val="Calibri"/>
        <family val="2"/>
      </rPr>
      <t>AN</t>
    </r>
    <r>
      <rPr>
        <sz val="10"/>
        <rFont val="Arial"/>
        <family val="2"/>
      </rPr>
      <t>重复</t>
    </r>
  </si>
  <si>
    <t>与AO重复</t>
  </si>
  <si>
    <t>与AQ重复</t>
  </si>
  <si>
    <t>与AR重复</t>
  </si>
  <si>
    <t>与AL重复</t>
  </si>
  <si>
    <t>与DF重复</t>
  </si>
  <si>
    <t>与DG重复</t>
  </si>
  <si>
    <t>与DH重复</t>
  </si>
  <si>
    <t>Outer Carton Info- UDF1</t>
  </si>
  <si>
    <t>Outer Carton Info- UDF2</t>
  </si>
  <si>
    <t>Outer Carton Info- UDF3</t>
  </si>
  <si>
    <t>Other Data- vendor Date in 1st row</t>
  </si>
  <si>
    <t>Item Classification</t>
    <phoneticPr fontId="15" type="noConversion"/>
  </si>
  <si>
    <t xml:space="preserve">Hendi Item number
</t>
    <phoneticPr fontId="1" type="noConversion"/>
  </si>
  <si>
    <t xml:space="preserve">Item English Short Description
</t>
    <phoneticPr fontId="1" type="noConversion"/>
  </si>
  <si>
    <t>Item Chinese Short Description</t>
    <phoneticPr fontId="1" type="noConversion"/>
  </si>
  <si>
    <t xml:space="preserve">HS Code
</t>
    <phoneticPr fontId="1" type="noConversion"/>
  </si>
  <si>
    <t>Status Code</t>
    <phoneticPr fontId="1" type="noConversion"/>
  </si>
  <si>
    <t>Item classification 3</t>
  </si>
  <si>
    <t>Item classification 4</t>
  </si>
  <si>
    <t>Item classification 5</t>
  </si>
  <si>
    <t xml:space="preserve">Unit Price
(tt1 Cost ERP)
</t>
    <phoneticPr fontId="1" type="noConversion"/>
  </si>
  <si>
    <t xml:space="preserve">Unit Price Currency
</t>
    <phoneticPr fontId="1" type="noConversion"/>
  </si>
  <si>
    <t xml:space="preserve">Item length
</t>
    <phoneticPr fontId="1" type="noConversion"/>
  </si>
  <si>
    <t xml:space="preserve">Item width
</t>
    <phoneticPr fontId="1" type="noConversion"/>
  </si>
  <si>
    <t xml:space="preserve">Item height
</t>
    <phoneticPr fontId="1" type="noConversion"/>
  </si>
  <si>
    <t>Item Dimensions unit</t>
    <phoneticPr fontId="1" type="noConversion"/>
  </si>
  <si>
    <t>Item volume unit</t>
    <phoneticPr fontId="1" type="noConversion"/>
  </si>
  <si>
    <t xml:space="preserve">Item net weight
</t>
    <phoneticPr fontId="1" type="noConversion"/>
  </si>
  <si>
    <t>Weight unit</t>
    <phoneticPr fontId="1" type="noConversion"/>
  </si>
  <si>
    <t>Set Unit</t>
    <phoneticPr fontId="1" type="noConversion"/>
  </si>
  <si>
    <t>Qty per set</t>
    <phoneticPr fontId="1" type="noConversion"/>
  </si>
  <si>
    <t>Set length</t>
    <phoneticPr fontId="1" type="noConversion"/>
  </si>
  <si>
    <t>Set width</t>
    <phoneticPr fontId="1" type="noConversion"/>
  </si>
  <si>
    <t>Set height</t>
    <phoneticPr fontId="1" type="noConversion"/>
  </si>
  <si>
    <t>Set dimensions unit</t>
    <phoneticPr fontId="1" type="noConversion"/>
  </si>
  <si>
    <t>Set volume unit</t>
    <phoneticPr fontId="1" type="noConversion"/>
  </si>
  <si>
    <t>Set weight</t>
    <phoneticPr fontId="1" type="noConversion"/>
  </si>
  <si>
    <t>Set weight unit</t>
    <phoneticPr fontId="1" type="noConversion"/>
  </si>
  <si>
    <t>Inner Carton Unit</t>
    <phoneticPr fontId="1" type="noConversion"/>
  </si>
  <si>
    <t xml:space="preserve">Inner Carton Quantity
</t>
    <phoneticPr fontId="1" type="noConversion"/>
  </si>
  <si>
    <t xml:space="preserve">Inner Carton Length
</t>
    <phoneticPr fontId="1" type="noConversion"/>
  </si>
  <si>
    <t xml:space="preserve">Inner Carton Width
</t>
    <phoneticPr fontId="1" type="noConversion"/>
  </si>
  <si>
    <t xml:space="preserve">Inner Carton Height
</t>
    <phoneticPr fontId="1" type="noConversion"/>
  </si>
  <si>
    <t>Inner Carton Dimensions unit</t>
    <phoneticPr fontId="1" type="noConversion"/>
  </si>
  <si>
    <t>Inner carton volume unit</t>
    <phoneticPr fontId="1" type="noConversion"/>
  </si>
  <si>
    <t>Inner Carton Gross Weight</t>
    <phoneticPr fontId="1" type="noConversion"/>
  </si>
  <si>
    <t>Inner Carton weight unit</t>
    <phoneticPr fontId="1" type="noConversion"/>
  </si>
  <si>
    <t>Outer Carton unit</t>
    <phoneticPr fontId="1" type="noConversion"/>
  </si>
  <si>
    <t xml:space="preserve">Outer carton Quantity
</t>
    <phoneticPr fontId="1" type="noConversion"/>
  </si>
  <si>
    <t xml:space="preserve">Outer Carton Length
</t>
    <phoneticPr fontId="1" type="noConversion"/>
  </si>
  <si>
    <t xml:space="preserve">Outer Carton Width
</t>
    <phoneticPr fontId="1" type="noConversion"/>
  </si>
  <si>
    <t xml:space="preserve">Outer Carton Height
</t>
    <phoneticPr fontId="1" type="noConversion"/>
  </si>
  <si>
    <t>Outer Carton Demensions unit</t>
    <phoneticPr fontId="1" type="noConversion"/>
  </si>
  <si>
    <t>Outer Carton volume unit</t>
    <phoneticPr fontId="1" type="noConversion"/>
  </si>
  <si>
    <t xml:space="preserve">Outer Carton Gross Weight
</t>
    <phoneticPr fontId="1" type="noConversion"/>
  </si>
  <si>
    <t>Item Barcode</t>
    <phoneticPr fontId="1" type="noConversion"/>
  </si>
  <si>
    <t xml:space="preserve">Default Customer Number (select from drop list)
</t>
  </si>
  <si>
    <t xml:space="preserve">Defaule Customer Item Number
</t>
    <phoneticPr fontId="1" type="noConversion"/>
  </si>
  <si>
    <t xml:space="preserve">Default Customer Item Unit Price
(Hendi Buying Price)
</t>
    <phoneticPr fontId="1" type="noConversion"/>
  </si>
  <si>
    <t xml:space="preserve">Default Customer Item Unit Price Currency
</t>
    <phoneticPr fontId="1" type="noConversion"/>
  </si>
  <si>
    <t>Default Customer Price Incoterm</t>
    <phoneticPr fontId="1" type="noConversion"/>
  </si>
  <si>
    <t>Default Customer Price From date</t>
    <phoneticPr fontId="1" type="noConversion"/>
  </si>
  <si>
    <t>Default Customer Price To date</t>
    <phoneticPr fontId="1" type="noConversion"/>
  </si>
  <si>
    <t xml:space="preserve">Default Vendor Number
</t>
    <phoneticPr fontId="1" type="noConversion"/>
  </si>
  <si>
    <t xml:space="preserve">Default Vendor Item Number
</t>
    <phoneticPr fontId="1" type="noConversion"/>
  </si>
  <si>
    <t xml:space="preserve">Default Vendor Item Unit Price
(FTY Cost)
</t>
    <phoneticPr fontId="1" type="noConversion"/>
  </si>
  <si>
    <t xml:space="preserve">Default Vendor Item Unit Price Currency
</t>
    <phoneticPr fontId="1" type="noConversion"/>
  </si>
  <si>
    <t>Default Vendor MOQ</t>
    <phoneticPr fontId="1" type="noConversion"/>
  </si>
  <si>
    <t>Default Vendor  MOQ Remark</t>
    <phoneticPr fontId="1" type="noConversion"/>
  </si>
  <si>
    <t>Default Vendor Leadtime 
(Number of Day)</t>
    <phoneticPr fontId="1" type="noConversion"/>
  </si>
  <si>
    <t>Default Vendor other reamrk</t>
    <phoneticPr fontId="1" type="noConversion"/>
  </si>
  <si>
    <t>Default Vendor Area</t>
    <phoneticPr fontId="1" type="noConversion"/>
  </si>
  <si>
    <t xml:space="preserve">Default Vendor MOQ Sharing </t>
    <phoneticPr fontId="1" type="noConversion"/>
  </si>
  <si>
    <t>Item English Long Description</t>
  </si>
  <si>
    <t>Item Chinese Long Description</t>
  </si>
  <si>
    <t>Inner Carton Barcode
(Need to ask NL "DATA" for number)</t>
  </si>
  <si>
    <t>Outer Carton Barcode
(Need to ask NL "DATA" for number)</t>
  </si>
  <si>
    <t xml:space="preserve">UDF3
</t>
    <phoneticPr fontId="1" type="noConversion"/>
  </si>
  <si>
    <t xml:space="preserve">UDF4
</t>
    <phoneticPr fontId="1" type="noConversion"/>
  </si>
  <si>
    <t xml:space="preserve">UDF5
</t>
    <phoneticPr fontId="1" type="noConversion"/>
  </si>
  <si>
    <t xml:space="preserve">UDF6
</t>
    <phoneticPr fontId="1" type="noConversion"/>
  </si>
  <si>
    <t xml:space="preserve">UDF7
</t>
    <phoneticPr fontId="1" type="noConversion"/>
  </si>
  <si>
    <t xml:space="preserve">UDF8
UDF8
</t>
  </si>
  <si>
    <t>Length (cm)</t>
  </si>
  <si>
    <t xml:space="preserve">Width (cm)
Width (cm)
</t>
  </si>
  <si>
    <t xml:space="preserve">Height (cm)
Height (cm)
</t>
  </si>
  <si>
    <t xml:space="preserve">Unit of Measure </t>
  </si>
  <si>
    <t>Net Weight (KG)</t>
  </si>
  <si>
    <t>Gross Weight (KG)</t>
  </si>
  <si>
    <t>Qty per unit</t>
  </si>
  <si>
    <t>UDF1</t>
  </si>
  <si>
    <t>UDF2</t>
  </si>
  <si>
    <t>UDF3</t>
  </si>
  <si>
    <t>UDF4</t>
    <phoneticPr fontId="16" type="noConversion"/>
  </si>
  <si>
    <t>UDF5</t>
  </si>
  <si>
    <t>UDF6</t>
  </si>
  <si>
    <t>UDF7</t>
  </si>
  <si>
    <t>UDF8</t>
  </si>
  <si>
    <t>UDF9</t>
  </si>
  <si>
    <t>UDF10</t>
  </si>
  <si>
    <t>UDF11</t>
  </si>
  <si>
    <t>UDF12</t>
  </si>
  <si>
    <t>UDF13</t>
  </si>
  <si>
    <t>UDF14</t>
  </si>
  <si>
    <t>UDF15</t>
  </si>
  <si>
    <t>UDF16</t>
  </si>
  <si>
    <t>UDF17</t>
  </si>
  <si>
    <t>UDF18</t>
  </si>
  <si>
    <t>UDF19</t>
  </si>
  <si>
    <t>UDF20</t>
  </si>
  <si>
    <t>UDF21</t>
  </si>
  <si>
    <t>UDF22</t>
  </si>
  <si>
    <t>UDF23</t>
  </si>
  <si>
    <t>UDF24</t>
  </si>
  <si>
    <t>UDF25</t>
  </si>
  <si>
    <t>UDF26</t>
  </si>
  <si>
    <t>UDF27</t>
  </si>
  <si>
    <t>UDF28</t>
  </si>
  <si>
    <t>UDF29</t>
  </si>
  <si>
    <t>No of Carton per pallet</t>
    <phoneticPr fontId="16" type="noConversion"/>
  </si>
  <si>
    <t>No of Carton per layer</t>
  </si>
  <si>
    <t>Pallet Barcode</t>
  </si>
  <si>
    <t>Default Vendor Price Date</t>
  </si>
  <si>
    <t>Item classification</t>
    <phoneticPr fontId="15" type="noConversion"/>
  </si>
  <si>
    <t xml:space="preserve">Base Unit (pc / set)
</t>
  </si>
  <si>
    <r>
      <t xml:space="preserve">
</t>
    </r>
    <r>
      <rPr>
        <b/>
        <sz val="12"/>
        <rFont val="Arial"/>
        <family val="2"/>
      </rPr>
      <t xml:space="preserve">Hendi B.V.
</t>
    </r>
    <r>
      <rPr>
        <sz val="12"/>
        <rFont val="Arial"/>
        <family val="2"/>
      </rPr>
      <t>Innovatielaan 6, 
6745 XW De Klomp, 
The Netherlands</t>
    </r>
    <phoneticPr fontId="0" type="noConversion"/>
  </si>
  <si>
    <t>Hendi HK no.</t>
    <phoneticPr fontId="0" type="noConversion"/>
  </si>
  <si>
    <t>Factory model number</t>
    <phoneticPr fontId="0" type="noConversion"/>
  </si>
  <si>
    <t>Factory model number
(if update)</t>
    <phoneticPr fontId="0" type="noConversion"/>
  </si>
  <si>
    <t>Hopper cover</t>
  </si>
  <si>
    <t>Air regulation valve sets</t>
  </si>
  <si>
    <t>Solenoid valve</t>
  </si>
  <si>
    <t>Tap front</t>
  </si>
  <si>
    <t>Nozzle</t>
  </si>
  <si>
    <t>Condenser</t>
  </si>
  <si>
    <t>Mainboard</t>
  </si>
  <si>
    <t>Transformer</t>
  </si>
  <si>
    <t>Fan</t>
  </si>
  <si>
    <t>Compressor</t>
  </si>
  <si>
    <t>Suction pipe</t>
  </si>
  <si>
    <t>Back panel</t>
  </si>
  <si>
    <t>Sticker</t>
  </si>
  <si>
    <t>First bill of material (BOM)</t>
  </si>
  <si>
    <t>Commercial Cream Whipping Machine</t>
  </si>
  <si>
    <t>set of 4</t>
  </si>
  <si>
    <t xml:space="preserve">Supplier </t>
  </si>
  <si>
    <t>Nopein</t>
  </si>
  <si>
    <t>M6 Cap nut</t>
  </si>
  <si>
    <t>Cream pump cover</t>
  </si>
  <si>
    <t>Enclosing tube</t>
  </si>
  <si>
    <t>Mixing chamber</t>
  </si>
  <si>
    <t>M12 Cap nut</t>
  </si>
  <si>
    <t>Coil</t>
  </si>
  <si>
    <t>Screen</t>
  </si>
  <si>
    <t>Tap front plastic cover</t>
  </si>
  <si>
    <t>Garnishing spout holder</t>
  </si>
  <si>
    <t>Temperature Sensor</t>
  </si>
  <si>
    <t>Water box set</t>
  </si>
  <si>
    <t>Motor</t>
  </si>
  <si>
    <t>Capacitor</t>
  </si>
  <si>
    <t>Cream pump body</t>
  </si>
  <si>
    <t>Hopper</t>
  </si>
  <si>
    <t>Slider plate for pump</t>
  </si>
  <si>
    <t>Plastic heat preservation cover</t>
  </si>
  <si>
    <t>Front panel</t>
  </si>
  <si>
    <t>Side panel</t>
  </si>
  <si>
    <t>C02-001</t>
  </si>
  <si>
    <t>C02-002</t>
  </si>
  <si>
    <t>C02-003</t>
  </si>
  <si>
    <t>C02-004</t>
  </si>
  <si>
    <t>C02-005</t>
  </si>
  <si>
    <t>C02-006</t>
  </si>
  <si>
    <t>C02-007</t>
  </si>
  <si>
    <t>C02-008</t>
  </si>
  <si>
    <t>C02-009</t>
  </si>
  <si>
    <t>C02-010</t>
  </si>
  <si>
    <t>C02-011</t>
  </si>
  <si>
    <t>C02-012</t>
  </si>
  <si>
    <t>C02-013</t>
  </si>
  <si>
    <t>C02-014</t>
  </si>
  <si>
    <t>C02-015</t>
  </si>
  <si>
    <t>C02-016</t>
  </si>
  <si>
    <t>C02-017</t>
  </si>
  <si>
    <t>C02-018</t>
  </si>
  <si>
    <t>C02-019</t>
  </si>
  <si>
    <t>C02-020</t>
  </si>
  <si>
    <t>C02-021</t>
  </si>
  <si>
    <t>C02-022</t>
  </si>
  <si>
    <t>C02-023</t>
  </si>
  <si>
    <t>C02-024</t>
  </si>
  <si>
    <t>C02-025</t>
  </si>
  <si>
    <t>C02-026</t>
  </si>
  <si>
    <t>C02-027</t>
  </si>
  <si>
    <t>C02-028</t>
  </si>
  <si>
    <t>C02-029</t>
  </si>
  <si>
    <t>C02-030</t>
  </si>
  <si>
    <t>C02-031</t>
  </si>
  <si>
    <t>C02-032</t>
  </si>
  <si>
    <t>Feet</t>
  </si>
  <si>
    <t>A</t>
  </si>
  <si>
    <t>Not shown on drawing</t>
  </si>
  <si>
    <t>C02-A</t>
  </si>
  <si>
    <t>B</t>
  </si>
  <si>
    <t>Set of maintenance and cleaning kits</t>
  </si>
  <si>
    <t>CZE 290965-B</t>
  </si>
  <si>
    <t>CB-00199-1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</si>
</sst>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dd/mm/yyyy"/>
    <numFmt numFmtId="165" formatCode="0.000"/>
    <numFmt numFmtId="166" formatCode="0_);[Red]\(0\)"/>
    <numFmt numFmtId="167" formatCode="yyyy\-mm\-dd;@"/>
    <numFmt numFmtId="168" formatCode="[$-409]d\-mmm\-yy;@"/>
    <numFmt numFmtId="169" formatCode="0.00_);[Red]\(0.00\)"/>
    <numFmt numFmtId="170" formatCode="0_ "/>
    <numFmt numFmtId="171" formatCode="\$#,##0.00"/>
    <numFmt numFmtId="172" formatCode="0_ ;[Red]\-0\ "/>
    <numFmt numFmtId="173" formatCode="[$$-3C09]#,##0.00"/>
    <numFmt numFmtId="174" formatCode="[$USD]\ #,##0.00"/>
    <numFmt numFmtId="175" formatCode="&quot;HK$&quot;#,##0.00"/>
  </numFmts>
  <fonts count="38"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20"/>
      <name val="Arial"/>
      <family val="2"/>
    </font>
    <font>
      <sz val="24"/>
      <name val="Arial"/>
      <family val="2"/>
    </font>
    <font>
      <sz val="16"/>
      <name val="Arial"/>
      <family val="2"/>
    </font>
    <font>
      <u/>
      <sz val="10"/>
      <color indexed="12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9"/>
      <name val="細明體"/>
      <family val="3"/>
      <charset val="136"/>
    </font>
    <font>
      <sz val="11"/>
      <color theme="1"/>
      <name val="Calibri"/>
      <family val="2"/>
      <scheme val="minor"/>
    </font>
    <font>
      <sz val="12"/>
      <name val="宋体"/>
      <family val="3"/>
      <charset val="136"/>
    </font>
    <font>
      <sz val="12"/>
      <name val="宋体"/>
      <family val="3"/>
      <charset val="134"/>
    </font>
    <font>
      <b/>
      <sz val="9"/>
      <name val="DINPro"/>
      <family val="2"/>
    </font>
    <font>
      <sz val="18"/>
      <color theme="3"/>
      <name val="Cambria"/>
      <family val="2"/>
      <charset val="136"/>
      <scheme val="major"/>
    </font>
    <font>
      <sz val="11"/>
      <color rgb="FFFF0000"/>
      <name val="Calibri"/>
      <family val="2"/>
      <charset val="136"/>
      <scheme val="minor"/>
    </font>
    <font>
      <sz val="11"/>
      <color indexed="8"/>
      <name val="Calibri"/>
      <family val="2"/>
    </font>
    <font>
      <b/>
      <sz val="12"/>
      <color indexed="10"/>
      <name val="微软雅黑"/>
      <family val="2"/>
      <charset val="134"/>
    </font>
    <font>
      <b/>
      <sz val="12"/>
      <color indexed="8"/>
      <name val="宋体"/>
    </font>
    <font>
      <b/>
      <sz val="12"/>
      <color indexed="8"/>
      <name val="微软雅黑"/>
      <family val="2"/>
      <charset val="134"/>
    </font>
    <font>
      <b/>
      <sz val="12"/>
      <color indexed="10"/>
      <name val="Arial"/>
      <family val="2"/>
    </font>
    <font>
      <sz val="12"/>
      <color indexed="9"/>
      <name val="宋体"/>
    </font>
    <font>
      <sz val="11"/>
      <color indexed="9"/>
      <name val="微软雅黑"/>
      <family val="2"/>
      <charset val="134"/>
    </font>
    <font>
      <sz val="10"/>
      <name val="Calibri"/>
      <family val="2"/>
    </font>
    <font>
      <b/>
      <sz val="12"/>
      <color indexed="8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indexed="8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sz val="12"/>
      <name val="新細明體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indexed="16"/>
        <bgColor indexed="10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7" fillId="0" borderId="0" applyNumberFormat="0" applyFill="0" applyBorder="0" applyAlignment="0" applyProtection="0"/>
    <xf numFmtId="0" fontId="11" fillId="0" borderId="0"/>
    <xf numFmtId="0" fontId="12" fillId="0" borderId="0">
      <alignment vertical="center"/>
    </xf>
    <xf numFmtId="0" fontId="13" fillId="0" borderId="0"/>
    <xf numFmtId="0" fontId="13" fillId="0" borderId="0">
      <alignment vertical="center"/>
    </xf>
    <xf numFmtId="0" fontId="11" fillId="0" borderId="0">
      <alignment vertical="center"/>
    </xf>
    <xf numFmtId="0" fontId="17" fillId="0" borderId="0">
      <alignment vertical="center"/>
    </xf>
    <xf numFmtId="0" fontId="32" fillId="0" borderId="0"/>
    <xf numFmtId="0" fontId="32" fillId="0" borderId="0"/>
  </cellStyleXfs>
  <cellXfs count="192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 applyProtection="1">
      <alignment horizontal="center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4" borderId="0" xfId="0" applyFill="1" applyAlignment="1">
      <alignment vertical="center" wrapText="1"/>
    </xf>
    <xf numFmtId="0" fontId="0" fillId="0" borderId="0" xfId="0" quotePrefix="1" applyAlignment="1">
      <alignment vertical="center"/>
    </xf>
    <xf numFmtId="1" fontId="9" fillId="3" borderId="7" xfId="0" quotePrefix="1" applyNumberFormat="1" applyFont="1" applyFill="1" applyBorder="1"/>
    <xf numFmtId="1" fontId="9" fillId="3" borderId="6" xfId="0" applyNumberFormat="1" applyFont="1" applyFill="1" applyBorder="1"/>
    <xf numFmtId="1" fontId="9" fillId="3" borderId="7" xfId="0" applyNumberFormat="1" applyFont="1" applyFill="1" applyBorder="1"/>
    <xf numFmtId="0" fontId="8" fillId="2" borderId="8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0" fillId="0" borderId="0" xfId="0" applyAlignment="1">
      <alignment wrapText="1"/>
    </xf>
    <xf numFmtId="164" fontId="0" fillId="4" borderId="1" xfId="0" applyNumberFormat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9" xfId="0" applyBorder="1" applyProtection="1">
      <protection locked="0"/>
    </xf>
    <xf numFmtId="0" fontId="1" fillId="0" borderId="14" xfId="6" applyFont="1" applyBorder="1" applyAlignment="1">
      <alignment horizontal="left" wrapText="1"/>
    </xf>
    <xf numFmtId="0" fontId="1" fillId="0" borderId="0" xfId="6" applyFont="1" applyAlignment="1">
      <alignment horizontal="left" wrapText="1"/>
    </xf>
    <xf numFmtId="0" fontId="1" fillId="0" borderId="9" xfId="6" applyFont="1" applyBorder="1" applyAlignment="1">
      <alignment horizontal="left" wrapText="1"/>
    </xf>
    <xf numFmtId="0" fontId="1" fillId="6" borderId="9" xfId="6" applyFont="1" applyFill="1" applyBorder="1" applyAlignment="1">
      <alignment wrapText="1"/>
    </xf>
    <xf numFmtId="0" fontId="1" fillId="4" borderId="9" xfId="6" applyFont="1" applyFill="1" applyBorder="1" applyAlignment="1">
      <alignment horizontal="left" wrapText="1"/>
    </xf>
    <xf numFmtId="0" fontId="1" fillId="7" borderId="9" xfId="6" applyFont="1" applyFill="1" applyBorder="1" applyAlignment="1">
      <alignment horizontal="left" wrapText="1"/>
    </xf>
    <xf numFmtId="0" fontId="1" fillId="6" borderId="9" xfId="6" applyFont="1" applyFill="1" applyBorder="1" applyAlignment="1">
      <alignment horizontal="left" wrapText="1"/>
    </xf>
    <xf numFmtId="0" fontId="18" fillId="8" borderId="1" xfId="7" applyFont="1" applyFill="1" applyBorder="1" applyAlignment="1">
      <alignment horizontal="center" vertical="center" wrapText="1"/>
    </xf>
    <xf numFmtId="0" fontId="20" fillId="8" borderId="1" xfId="7" applyFont="1" applyFill="1" applyBorder="1" applyAlignment="1">
      <alignment horizontal="center" vertical="center" wrapText="1"/>
    </xf>
    <xf numFmtId="0" fontId="18" fillId="0" borderId="1" xfId="7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21" fillId="0" borderId="1" xfId="7" applyFont="1" applyBorder="1" applyAlignment="1">
      <alignment horizontal="left" vertical="center" wrapText="1"/>
    </xf>
    <xf numFmtId="0" fontId="1" fillId="4" borderId="16" xfId="6" applyFont="1" applyFill="1" applyBorder="1" applyAlignment="1">
      <alignment horizontal="left" wrapText="1"/>
    </xf>
    <xf numFmtId="0" fontId="1" fillId="4" borderId="17" xfId="6" applyFont="1" applyFill="1" applyBorder="1" applyAlignment="1">
      <alignment horizontal="left" wrapText="1"/>
    </xf>
    <xf numFmtId="0" fontId="1" fillId="0" borderId="17" xfId="6" applyFont="1" applyBorder="1" applyAlignment="1">
      <alignment horizontal="left" wrapText="1"/>
    </xf>
    <xf numFmtId="0" fontId="1" fillId="6" borderId="17" xfId="6" applyFont="1" applyFill="1" applyBorder="1" applyAlignment="1">
      <alignment horizontal="left" wrapText="1"/>
    </xf>
    <xf numFmtId="0" fontId="1" fillId="4" borderId="18" xfId="6" applyFont="1" applyFill="1" applyBorder="1" applyAlignment="1">
      <alignment horizontal="left" wrapText="1"/>
    </xf>
    <xf numFmtId="0" fontId="1" fillId="6" borderId="15" xfId="6" applyFont="1" applyFill="1" applyBorder="1" applyAlignment="1">
      <alignment horizontal="left" wrapText="1"/>
    </xf>
    <xf numFmtId="0" fontId="1" fillId="4" borderId="0" xfId="6" applyFont="1" applyFill="1" applyAlignment="1">
      <alignment horizontal="left" wrapText="1"/>
    </xf>
    <xf numFmtId="0" fontId="1" fillId="4" borderId="15" xfId="6" applyFont="1" applyFill="1" applyBorder="1" applyAlignment="1">
      <alignment horizontal="left" wrapText="1"/>
    </xf>
    <xf numFmtId="0" fontId="1" fillId="6" borderId="0" xfId="6" applyFont="1" applyFill="1" applyAlignment="1">
      <alignment horizontal="left" wrapText="1"/>
    </xf>
    <xf numFmtId="0" fontId="21" fillId="0" borderId="0" xfId="7" applyFont="1" applyAlignment="1">
      <alignment horizontal="left" vertical="center" wrapText="1"/>
    </xf>
    <xf numFmtId="0" fontId="22" fillId="9" borderId="19" xfId="7" applyFont="1" applyFill="1" applyBorder="1" applyAlignment="1">
      <alignment horizontal="left" vertical="center" wrapText="1"/>
    </xf>
    <xf numFmtId="0" fontId="23" fillId="9" borderId="19" xfId="7" applyFont="1" applyFill="1" applyBorder="1" applyAlignment="1">
      <alignment horizontal="left" vertical="center" wrapText="1"/>
    </xf>
    <xf numFmtId="0" fontId="20" fillId="0" borderId="0" xfId="7" applyFont="1" applyAlignment="1">
      <alignment horizontal="left" vertical="center" wrapText="1"/>
    </xf>
    <xf numFmtId="0" fontId="25" fillId="0" borderId="0" xfId="7" applyFont="1" applyAlignment="1">
      <alignment horizontal="left" vertical="center" wrapText="1"/>
    </xf>
    <xf numFmtId="0" fontId="26" fillId="4" borderId="14" xfId="6" applyFont="1" applyFill="1" applyBorder="1" applyAlignment="1">
      <alignment horizontal="left" vertical="top" wrapText="1"/>
    </xf>
    <xf numFmtId="0" fontId="26" fillId="0" borderId="14" xfId="6" applyFont="1" applyBorder="1" applyAlignment="1">
      <alignment horizontal="left" vertical="top" wrapText="1"/>
    </xf>
    <xf numFmtId="0" fontId="26" fillId="10" borderId="14" xfId="6" applyFont="1" applyFill="1" applyBorder="1" applyAlignment="1">
      <alignment horizontal="left" vertical="top" wrapText="1"/>
    </xf>
    <xf numFmtId="0" fontId="26" fillId="0" borderId="11" xfId="6" applyFont="1" applyBorder="1" applyAlignment="1">
      <alignment horizontal="left" vertical="top" wrapText="1"/>
    </xf>
    <xf numFmtId="0" fontId="26" fillId="0" borderId="20" xfId="6" applyFont="1" applyBorder="1" applyAlignment="1">
      <alignment horizontal="left" vertical="top" wrapText="1"/>
    </xf>
    <xf numFmtId="0" fontId="26" fillId="0" borderId="13" xfId="6" applyFont="1" applyBorder="1" applyAlignment="1">
      <alignment horizontal="left" vertical="top" wrapText="1"/>
    </xf>
    <xf numFmtId="0" fontId="27" fillId="0" borderId="21" xfId="7" applyFont="1" applyBorder="1" applyAlignment="1">
      <alignment horizontal="left" vertical="top" wrapText="1"/>
    </xf>
    <xf numFmtId="0" fontId="28" fillId="0" borderId="21" xfId="7" applyFont="1" applyBorder="1" applyAlignment="1">
      <alignment horizontal="left" vertical="top" wrapText="1"/>
    </xf>
    <xf numFmtId="0" fontId="28" fillId="0" borderId="21" xfId="7" applyFont="1" applyBorder="1" applyAlignment="1">
      <alignment horizontal="left" vertical="center" wrapText="1"/>
    </xf>
    <xf numFmtId="0" fontId="26" fillId="4" borderId="21" xfId="6" applyFont="1" applyFill="1" applyBorder="1" applyAlignment="1">
      <alignment horizontal="left" vertical="top" wrapText="1"/>
    </xf>
    <xf numFmtId="0" fontId="26" fillId="0" borderId="0" xfId="6" applyFont="1" applyAlignment="1">
      <alignment horizontal="left" vertical="top" wrapText="1"/>
    </xf>
    <xf numFmtId="0" fontId="29" fillId="0" borderId="0" xfId="6" applyFont="1" applyAlignment="1">
      <alignment horizontal="left" wrapText="1"/>
    </xf>
    <xf numFmtId="0" fontId="30" fillId="0" borderId="0" xfId="6" applyFont="1" applyAlignment="1">
      <alignment horizontal="left"/>
    </xf>
    <xf numFmtId="0" fontId="30" fillId="0" borderId="0" xfId="6" applyFont="1" applyAlignment="1" applyProtection="1">
      <alignment horizontal="left"/>
      <protection locked="0"/>
    </xf>
    <xf numFmtId="0" fontId="31" fillId="0" borderId="0" xfId="6" applyFont="1" applyAlignment="1" applyProtection="1">
      <alignment horizontal="left"/>
      <protection locked="0"/>
    </xf>
    <xf numFmtId="2" fontId="30" fillId="0" borderId="0" xfId="8" applyNumberFormat="1" applyFont="1" applyAlignment="1">
      <alignment horizontal="left"/>
    </xf>
    <xf numFmtId="0" fontId="30" fillId="0" borderId="0" xfId="6" applyFont="1" applyAlignment="1">
      <alignment horizontal="left" wrapText="1"/>
    </xf>
    <xf numFmtId="0" fontId="31" fillId="0" borderId="0" xfId="6" applyFont="1" applyAlignment="1">
      <alignment horizontal="left"/>
    </xf>
    <xf numFmtId="165" fontId="30" fillId="0" borderId="0" xfId="6" applyNumberFormat="1" applyFont="1" applyAlignment="1">
      <alignment horizontal="left"/>
    </xf>
    <xf numFmtId="0" fontId="29" fillId="0" borderId="0" xfId="8" applyFont="1" applyAlignment="1">
      <alignment horizontal="left" wrapText="1"/>
    </xf>
    <xf numFmtId="166" fontId="30" fillId="0" borderId="0" xfId="6" applyNumberFormat="1" applyFont="1" applyAlignment="1">
      <alignment horizontal="left"/>
    </xf>
    <xf numFmtId="2" fontId="29" fillId="0" borderId="0" xfId="8" applyNumberFormat="1" applyFont="1" applyAlignment="1">
      <alignment horizontal="left" wrapText="1"/>
    </xf>
    <xf numFmtId="167" fontId="30" fillId="0" borderId="0" xfId="6" applyNumberFormat="1" applyFont="1" applyAlignment="1">
      <alignment horizontal="left"/>
    </xf>
    <xf numFmtId="168" fontId="29" fillId="0" borderId="0" xfId="8" applyNumberFormat="1" applyFont="1" applyAlignment="1">
      <alignment horizontal="left"/>
    </xf>
    <xf numFmtId="0" fontId="29" fillId="0" borderId="0" xfId="8" applyFont="1" applyAlignment="1">
      <alignment horizontal="left"/>
    </xf>
    <xf numFmtId="169" fontId="29" fillId="0" borderId="0" xfId="8" applyNumberFormat="1" applyFont="1" applyAlignment="1">
      <alignment horizontal="left" wrapText="1"/>
    </xf>
    <xf numFmtId="0" fontId="30" fillId="0" borderId="0" xfId="6" applyFont="1" applyAlignment="1" applyProtection="1">
      <alignment horizontal="left" wrapText="1"/>
      <protection locked="0"/>
    </xf>
    <xf numFmtId="0" fontId="30" fillId="0" borderId="0" xfId="6" quotePrefix="1" applyFont="1" applyAlignment="1" applyProtection="1">
      <alignment horizontal="left" wrapText="1"/>
      <protection locked="0"/>
    </xf>
    <xf numFmtId="170" fontId="30" fillId="0" borderId="0" xfId="6" applyNumberFormat="1" applyFont="1" applyAlignment="1" applyProtection="1">
      <alignment horizontal="left" wrapText="1"/>
      <protection locked="0"/>
    </xf>
    <xf numFmtId="170" fontId="30" fillId="0" borderId="0" xfId="6" applyNumberFormat="1" applyFont="1" applyAlignment="1">
      <alignment horizontal="left" wrapText="1"/>
    </xf>
    <xf numFmtId="0" fontId="30" fillId="5" borderId="0" xfId="6" applyFont="1" applyFill="1" applyAlignment="1">
      <alignment horizontal="left"/>
    </xf>
    <xf numFmtId="0" fontId="31" fillId="5" borderId="0" xfId="6" applyFont="1" applyFill="1" applyAlignment="1">
      <alignment horizontal="left"/>
    </xf>
    <xf numFmtId="171" fontId="30" fillId="5" borderId="0" xfId="6" applyNumberFormat="1" applyFont="1" applyFill="1" applyAlignment="1">
      <alignment horizontal="left"/>
    </xf>
    <xf numFmtId="165" fontId="30" fillId="5" borderId="0" xfId="6" applyNumberFormat="1" applyFont="1" applyFill="1" applyAlignment="1">
      <alignment horizontal="left"/>
    </xf>
    <xf numFmtId="166" fontId="30" fillId="5" borderId="0" xfId="6" applyNumberFormat="1" applyFont="1" applyFill="1" applyAlignment="1">
      <alignment horizontal="left"/>
    </xf>
    <xf numFmtId="2" fontId="30" fillId="5" borderId="0" xfId="6" applyNumberFormat="1" applyFont="1" applyFill="1" applyAlignment="1">
      <alignment horizontal="left"/>
    </xf>
    <xf numFmtId="167" fontId="30" fillId="5" borderId="0" xfId="6" applyNumberFormat="1" applyFont="1" applyFill="1" applyAlignment="1">
      <alignment horizontal="left"/>
    </xf>
    <xf numFmtId="168" fontId="29" fillId="5" borderId="0" xfId="8" applyNumberFormat="1" applyFont="1" applyFill="1" applyAlignment="1">
      <alignment horizontal="left"/>
    </xf>
    <xf numFmtId="0" fontId="30" fillId="5" borderId="0" xfId="6" applyFont="1" applyFill="1" applyAlignment="1">
      <alignment horizontal="left" wrapText="1"/>
    </xf>
    <xf numFmtId="0" fontId="29" fillId="5" borderId="0" xfId="8" applyFont="1" applyFill="1" applyAlignment="1">
      <alignment horizontal="left" wrapText="1"/>
    </xf>
    <xf numFmtId="0" fontId="29" fillId="5" borderId="0" xfId="8" applyFont="1" applyFill="1" applyAlignment="1">
      <alignment horizontal="left"/>
    </xf>
    <xf numFmtId="170" fontId="30" fillId="5" borderId="0" xfId="6" applyNumberFormat="1" applyFont="1" applyFill="1" applyAlignment="1">
      <alignment horizontal="left" wrapText="1"/>
    </xf>
    <xf numFmtId="167" fontId="31" fillId="5" borderId="0" xfId="6" applyNumberFormat="1" applyFont="1" applyFill="1" applyAlignment="1">
      <alignment horizontal="left"/>
    </xf>
    <xf numFmtId="171" fontId="30" fillId="0" borderId="0" xfId="6" applyNumberFormat="1" applyFont="1" applyAlignment="1">
      <alignment horizontal="left"/>
    </xf>
    <xf numFmtId="2" fontId="30" fillId="0" borderId="0" xfId="6" applyNumberFormat="1" applyFont="1" applyAlignment="1">
      <alignment horizontal="left"/>
    </xf>
    <xf numFmtId="167" fontId="31" fillId="0" borderId="0" xfId="6" applyNumberFormat="1" applyFont="1" applyAlignment="1">
      <alignment horizontal="left"/>
    </xf>
    <xf numFmtId="0" fontId="29" fillId="0" borderId="0" xfId="9" applyFont="1" applyAlignment="1">
      <alignment horizontal="left" wrapText="1"/>
    </xf>
    <xf numFmtId="0" fontId="29" fillId="0" borderId="0" xfId="9" applyFont="1" applyAlignment="1">
      <alignment horizontal="left"/>
    </xf>
    <xf numFmtId="0" fontId="33" fillId="0" borderId="0" xfId="9" applyFont="1" applyAlignment="1">
      <alignment horizontal="left"/>
    </xf>
    <xf numFmtId="0" fontId="34" fillId="0" borderId="0" xfId="9" applyFont="1" applyAlignment="1">
      <alignment horizontal="left"/>
    </xf>
    <xf numFmtId="165" fontId="30" fillId="0" borderId="0" xfId="8" applyNumberFormat="1" applyFont="1" applyAlignment="1">
      <alignment horizontal="left"/>
    </xf>
    <xf numFmtId="172" fontId="30" fillId="0" borderId="0" xfId="6" applyNumberFormat="1" applyFont="1" applyAlignment="1">
      <alignment horizontal="left"/>
    </xf>
    <xf numFmtId="0" fontId="29" fillId="0" borderId="0" xfId="6" applyFont="1" applyAlignment="1">
      <alignment horizontal="left"/>
    </xf>
    <xf numFmtId="0" fontId="34" fillId="0" borderId="0" xfId="6" applyFont="1" applyAlignment="1">
      <alignment horizontal="left"/>
    </xf>
    <xf numFmtId="0" fontId="33" fillId="0" borderId="0" xfId="6" applyFont="1" applyAlignment="1">
      <alignment horizontal="left"/>
    </xf>
    <xf numFmtId="167" fontId="29" fillId="0" borderId="0" xfId="8" applyNumberFormat="1" applyFont="1" applyAlignment="1">
      <alignment horizontal="left"/>
    </xf>
    <xf numFmtId="40" fontId="29" fillId="0" borderId="0" xfId="8" applyNumberFormat="1" applyFont="1" applyAlignment="1">
      <alignment horizontal="left"/>
    </xf>
    <xf numFmtId="165" fontId="29" fillId="0" borderId="0" xfId="8" applyNumberFormat="1" applyFont="1" applyAlignment="1">
      <alignment horizontal="left"/>
    </xf>
    <xf numFmtId="2" fontId="29" fillId="0" borderId="0" xfId="8" applyNumberFormat="1" applyFont="1" applyAlignment="1">
      <alignment horizontal="left"/>
    </xf>
    <xf numFmtId="173" fontId="30" fillId="0" borderId="0" xfId="6" applyNumberFormat="1" applyFont="1" applyAlignment="1">
      <alignment horizontal="left"/>
    </xf>
    <xf numFmtId="0" fontId="30" fillId="0" borderId="0" xfId="6" quotePrefix="1" applyFont="1" applyAlignment="1">
      <alignment horizontal="left" wrapText="1"/>
    </xf>
    <xf numFmtId="169" fontId="29" fillId="0" borderId="0" xfId="8" applyNumberFormat="1" applyFont="1" applyAlignment="1">
      <alignment horizontal="left"/>
    </xf>
    <xf numFmtId="40" fontId="29" fillId="0" borderId="0" xfId="9" applyNumberFormat="1" applyFont="1" applyAlignment="1">
      <alignment horizontal="left"/>
    </xf>
    <xf numFmtId="166" fontId="30" fillId="0" borderId="0" xfId="6" quotePrefix="1" applyNumberFormat="1" applyFont="1" applyAlignment="1">
      <alignment horizontal="left"/>
    </xf>
    <xf numFmtId="0" fontId="0" fillId="4" borderId="1" xfId="0" quotePrefix="1" applyFill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49" fontId="3" fillId="0" borderId="22" xfId="0" applyNumberFormat="1" applyFont="1" applyBorder="1" applyAlignment="1" applyProtection="1">
      <alignment horizontal="center" vertical="center" wrapText="1"/>
      <protection locked="0"/>
    </xf>
    <xf numFmtId="0" fontId="0" fillId="0" borderId="28" xfId="0" applyBorder="1" applyProtection="1">
      <protection locked="0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vertical="center" wrapText="1"/>
    </xf>
    <xf numFmtId="0" fontId="3" fillId="0" borderId="0" xfId="0" applyFont="1"/>
    <xf numFmtId="49" fontId="0" fillId="0" borderId="0" xfId="0" applyNumberFormat="1" applyAlignment="1">
      <alignment vertical="center"/>
    </xf>
    <xf numFmtId="0" fontId="3" fillId="0" borderId="0" xfId="0" applyFont="1" applyAlignment="1">
      <alignment horizontal="center"/>
    </xf>
    <xf numFmtId="0" fontId="2" fillId="0" borderId="1" xfId="0" applyFont="1" applyBorder="1"/>
    <xf numFmtId="49" fontId="3" fillId="0" borderId="0" xfId="0" applyNumberFormat="1" applyFont="1"/>
    <xf numFmtId="49" fontId="0" fillId="0" borderId="0" xfId="0" applyNumberFormat="1" applyAlignment="1">
      <alignment horizontal="center" vertical="center"/>
    </xf>
    <xf numFmtId="49" fontId="3" fillId="0" borderId="1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49" fontId="3" fillId="5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Protection="1">
      <protection locked="0"/>
    </xf>
    <xf numFmtId="49" fontId="2" fillId="0" borderId="1" xfId="0" applyNumberFormat="1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37" fillId="0" borderId="30" xfId="0" applyFont="1" applyBorder="1" applyAlignment="1" applyProtection="1">
      <alignment vertical="center"/>
      <protection locked="0"/>
    </xf>
    <xf numFmtId="174" fontId="0" fillId="0" borderId="0" xfId="0" applyNumberFormat="1"/>
    <xf numFmtId="174" fontId="0" fillId="0" borderId="0" xfId="0" applyNumberFormat="1" applyAlignment="1">
      <alignment vertical="center" wrapText="1"/>
    </xf>
    <xf numFmtId="174" fontId="0" fillId="0" borderId="0" xfId="0" applyNumberFormat="1" applyAlignment="1">
      <alignment vertical="center"/>
    </xf>
    <xf numFmtId="174" fontId="3" fillId="0" borderId="1" xfId="0" applyNumberFormat="1" applyFont="1" applyBorder="1" applyAlignment="1">
      <alignment horizontal="center" vertical="center" wrapText="1"/>
    </xf>
    <xf numFmtId="17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174" fontId="14" fillId="0" borderId="1" xfId="0" applyNumberFormat="1" applyFont="1" applyBorder="1" applyAlignment="1" applyProtection="1">
      <alignment horizontal="center"/>
      <protection locked="0"/>
    </xf>
    <xf numFmtId="174" fontId="0" fillId="0" borderId="10" xfId="0" applyNumberFormat="1" applyBorder="1" applyProtection="1">
      <protection locked="0"/>
    </xf>
    <xf numFmtId="174" fontId="0" fillId="0" borderId="1" xfId="0" applyNumberFormat="1" applyBorder="1" applyProtection="1">
      <protection locked="0"/>
    </xf>
    <xf numFmtId="0" fontId="0" fillId="4" borderId="9" xfId="0" applyFill="1" applyBorder="1" applyAlignment="1">
      <alignment vertical="center"/>
    </xf>
    <xf numFmtId="0" fontId="0" fillId="4" borderId="9" xfId="0" applyFill="1" applyBorder="1" applyAlignment="1" applyProtection="1">
      <alignment vertical="center" wrapText="1"/>
      <protection locked="0"/>
    </xf>
    <xf numFmtId="175" fontId="2" fillId="0" borderId="1" xfId="0" applyNumberFormat="1" applyFont="1" applyBorder="1"/>
    <xf numFmtId="0" fontId="3" fillId="0" borderId="1" xfId="0" applyFont="1" applyBorder="1"/>
    <xf numFmtId="0" fontId="37" fillId="4" borderId="1" xfId="0" applyFont="1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3" fillId="0" borderId="1" xfId="1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49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center" vertical="center" wrapText="1"/>
    </xf>
    <xf numFmtId="49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1" xfId="6" applyFont="1" applyBorder="1" applyAlignment="1">
      <alignment horizontal="left" wrapText="1"/>
    </xf>
    <xf numFmtId="0" fontId="1" fillId="0" borderId="12" xfId="6" applyFont="1" applyBorder="1" applyAlignment="1">
      <alignment horizontal="left" wrapText="1"/>
    </xf>
    <xf numFmtId="0" fontId="1" fillId="0" borderId="13" xfId="6" applyFont="1" applyBorder="1" applyAlignment="1">
      <alignment horizontal="left" wrapText="1"/>
    </xf>
    <xf numFmtId="0" fontId="1" fillId="0" borderId="15" xfId="6" applyFont="1" applyBorder="1" applyAlignment="1">
      <alignment horizontal="left" wrapText="1"/>
    </xf>
    <xf numFmtId="0" fontId="1" fillId="0" borderId="0" xfId="6" applyFont="1" applyAlignment="1">
      <alignment horizontal="left" wrapText="1"/>
    </xf>
    <xf numFmtId="0" fontId="19" fillId="8" borderId="1" xfId="7" applyFont="1" applyFill="1" applyBorder="1" applyAlignment="1">
      <alignment horizontal="center" vertical="center" wrapText="1"/>
    </xf>
  </cellXfs>
  <cellStyles count="10">
    <cellStyle name="Excel Built-in Normal" xfId="7" xr:uid="{4DA6587A-E9C2-4F39-B332-78010968E597}"/>
    <cellStyle name="Normal 2" xfId="2" xr:uid="{E778F213-6EDE-4DA1-B244-1D2DA0806AA7}"/>
    <cellStyle name="Normal 2 2" xfId="4" xr:uid="{21E26D11-2734-46F4-BCBB-AF4F387CB68C}"/>
    <cellStyle name="Normal 3" xfId="3" xr:uid="{58928BF7-46E8-474D-B417-8609F847C315}"/>
    <cellStyle name="Normal 3 2" xfId="5" xr:uid="{5359738B-3FB2-4549-B7B3-A0A1676D85C7}"/>
    <cellStyle name="Normal 4" xfId="6" xr:uid="{4728FF81-2F3F-4101-8830-32E7DE4750F5}"/>
    <cellStyle name="一般" xfId="0" builtinId="0"/>
    <cellStyle name="一般_Saro 121790" xfId="9" xr:uid="{6E11F6FF-6CC2-4B9E-A9A2-7932343D62D5}"/>
    <cellStyle name="一般_Saro 121821" xfId="8" xr:uid="{8A97FA38-F080-4198-87B0-8061E766F6E6}"/>
    <cellStyle name="超連結" xfId="1" builtinId="8"/>
  </cellStyles>
  <dxfs count="4"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28575</xdr:rowOff>
    </xdr:from>
    <xdr:to>
      <xdr:col>1</xdr:col>
      <xdr:colOff>1304925</xdr:colOff>
      <xdr:row>3</xdr:row>
      <xdr:rowOff>114300</xdr:rowOff>
    </xdr:to>
    <xdr:pic>
      <xdr:nvPicPr>
        <xdr:cNvPr id="2" name="mcntPicture 1" descr="image014">
          <a:extLst>
            <a:ext uri="{FF2B5EF4-FFF2-40B4-BE49-F238E27FC236}">
              <a16:creationId xmlns:a16="http://schemas.microsoft.com/office/drawing/2014/main" id="{949F7A74-C302-48C2-B998-A693DC40E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33375"/>
          <a:ext cx="18288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1</xdr:row>
      <xdr:rowOff>28575</xdr:rowOff>
    </xdr:from>
    <xdr:to>
      <xdr:col>1</xdr:col>
      <xdr:colOff>1304925</xdr:colOff>
      <xdr:row>3</xdr:row>
      <xdr:rowOff>114300</xdr:rowOff>
    </xdr:to>
    <xdr:pic>
      <xdr:nvPicPr>
        <xdr:cNvPr id="4" name="mcntPicture 1" descr="image014">
          <a:extLst>
            <a:ext uri="{FF2B5EF4-FFF2-40B4-BE49-F238E27FC236}">
              <a16:creationId xmlns:a16="http://schemas.microsoft.com/office/drawing/2014/main" id="{726BE535-34F9-4961-8783-8BDC56B6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33375"/>
          <a:ext cx="18288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47625</xdr:rowOff>
    </xdr:from>
    <xdr:to>
      <xdr:col>4</xdr:col>
      <xdr:colOff>2028031</xdr:colOff>
      <xdr:row>54</xdr:row>
      <xdr:rowOff>114346</xdr:rowOff>
    </xdr:to>
    <xdr:pic>
      <xdr:nvPicPr>
        <xdr:cNvPr id="5" name="图片 5">
          <a:extLst>
            <a:ext uri="{FF2B5EF4-FFF2-40B4-BE49-F238E27FC236}">
              <a16:creationId xmlns:a16="http://schemas.microsoft.com/office/drawing/2014/main" id="{1FE5D0FE-2743-4BA7-8DDA-34F558115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083719"/>
          <a:ext cx="6635750" cy="6900908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28575</xdr:rowOff>
    </xdr:from>
    <xdr:to>
      <xdr:col>1</xdr:col>
      <xdr:colOff>1304925</xdr:colOff>
      <xdr:row>3</xdr:row>
      <xdr:rowOff>114300</xdr:rowOff>
    </xdr:to>
    <xdr:pic>
      <xdr:nvPicPr>
        <xdr:cNvPr id="3" name="mcntPicture 1" descr="image014">
          <a:extLst>
            <a:ext uri="{FF2B5EF4-FFF2-40B4-BE49-F238E27FC236}">
              <a16:creationId xmlns:a16="http://schemas.microsoft.com/office/drawing/2014/main" id="{68FB34FA-AB4A-4F09-A2B9-2A31D4F9C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33375"/>
          <a:ext cx="18288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27215</xdr:colOff>
      <xdr:row>5</xdr:row>
      <xdr:rowOff>154215</xdr:rowOff>
    </xdr:from>
    <xdr:to>
      <xdr:col>7</xdr:col>
      <xdr:colOff>934358</xdr:colOff>
      <xdr:row>8</xdr:row>
      <xdr:rowOff>444500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6A64D808-EDA8-4CA3-ABAA-2F17AA2DB469}"/>
            </a:ext>
          </a:extLst>
        </xdr:cNvPr>
        <xdr:cNvSpPr txBox="1"/>
      </xdr:nvSpPr>
      <xdr:spPr>
        <a:xfrm>
          <a:off x="7529286" y="1369786"/>
          <a:ext cx="2004786" cy="10069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Remarks:</a:t>
          </a:r>
        </a:p>
        <a:p>
          <a:r>
            <a:rPr lang="en-US" sz="1100"/>
            <a:t>1.</a:t>
          </a:r>
          <a:r>
            <a:rPr lang="en-US" sz="1100" baseline="0"/>
            <a:t> </a:t>
          </a:r>
          <a:r>
            <a:rPr lang="en-US" sz="1100"/>
            <a:t>n/a -&gt;  not available</a:t>
          </a:r>
        </a:p>
        <a:p>
          <a:r>
            <a:rPr lang="en-US" sz="1100"/>
            <a:t>2. nss -&gt;  not sold separatelyble</a:t>
          </a:r>
        </a:p>
      </xdr:txBody>
    </xdr:sp>
    <xdr:clientData/>
  </xdr:twoCellAnchor>
  <xdr:twoCellAnchor>
    <xdr:from>
      <xdr:col>0</xdr:col>
      <xdr:colOff>66675</xdr:colOff>
      <xdr:row>1</xdr:row>
      <xdr:rowOff>28575</xdr:rowOff>
    </xdr:from>
    <xdr:to>
      <xdr:col>1</xdr:col>
      <xdr:colOff>1304925</xdr:colOff>
      <xdr:row>3</xdr:row>
      <xdr:rowOff>114300</xdr:rowOff>
    </xdr:to>
    <xdr:pic>
      <xdr:nvPicPr>
        <xdr:cNvPr id="4" name="mcntPicture 1" descr="image014">
          <a:extLst>
            <a:ext uri="{FF2B5EF4-FFF2-40B4-BE49-F238E27FC236}">
              <a16:creationId xmlns:a16="http://schemas.microsoft.com/office/drawing/2014/main" id="{B0B20D76-4081-4047-BE7E-4A6971D18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33375"/>
          <a:ext cx="18288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258535</xdr:colOff>
      <xdr:row>50</xdr:row>
      <xdr:rowOff>68036</xdr:rowOff>
    </xdr:from>
    <xdr:to>
      <xdr:col>4</xdr:col>
      <xdr:colOff>1436446</xdr:colOff>
      <xdr:row>84</xdr:row>
      <xdr:rowOff>149678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C03FC21C-A1E1-6ADA-86E8-C17076D63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535" y="10681607"/>
          <a:ext cx="7355554" cy="5633357"/>
        </a:xfrm>
        <a:prstGeom prst="rect">
          <a:avLst/>
        </a:prstGeom>
      </xdr:spPr>
    </xdr:pic>
    <xdr:clientData/>
  </xdr:twoCellAnchor>
  <xdr:twoCellAnchor>
    <xdr:from>
      <xdr:col>1</xdr:col>
      <xdr:colOff>530679</xdr:colOff>
      <xdr:row>45</xdr:row>
      <xdr:rowOff>0</xdr:rowOff>
    </xdr:from>
    <xdr:to>
      <xdr:col>1</xdr:col>
      <xdr:colOff>952500</xdr:colOff>
      <xdr:row>52</xdr:row>
      <xdr:rowOff>27214</xdr:rowOff>
    </xdr:to>
    <xdr:cxnSp macro="">
      <xdr:nvCxnSpPr>
        <xdr:cNvPr id="7" name="直線單箭頭接點 6">
          <a:extLst>
            <a:ext uri="{FF2B5EF4-FFF2-40B4-BE49-F238E27FC236}">
              <a16:creationId xmlns:a16="http://schemas.microsoft.com/office/drawing/2014/main" id="{34C5CCE2-E8CF-EF3D-F65C-BEDFFFE67F0E}"/>
            </a:ext>
          </a:extLst>
        </xdr:cNvPr>
        <xdr:cNvCxnSpPr/>
      </xdr:nvCxnSpPr>
      <xdr:spPr bwMode="auto">
        <a:xfrm>
          <a:off x="1115786" y="9769929"/>
          <a:ext cx="421821" cy="119742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28575</xdr:rowOff>
    </xdr:from>
    <xdr:to>
      <xdr:col>1</xdr:col>
      <xdr:colOff>1323975</xdr:colOff>
      <xdr:row>3</xdr:row>
      <xdr:rowOff>114300</xdr:rowOff>
    </xdr:to>
    <xdr:pic>
      <xdr:nvPicPr>
        <xdr:cNvPr id="3" name="mcntPicture 1" descr="image014">
          <a:extLst>
            <a:ext uri="{FF2B5EF4-FFF2-40B4-BE49-F238E27FC236}">
              <a16:creationId xmlns:a16="http://schemas.microsoft.com/office/drawing/2014/main" id="{77BFC854-0924-4273-A778-E5A1B53F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33375"/>
          <a:ext cx="18288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19050</xdr:rowOff>
    </xdr:from>
    <xdr:to>
      <xdr:col>1</xdr:col>
      <xdr:colOff>1323975</xdr:colOff>
      <xdr:row>3</xdr:row>
      <xdr:rowOff>104775</xdr:rowOff>
    </xdr:to>
    <xdr:pic>
      <xdr:nvPicPr>
        <xdr:cNvPr id="3" name="mcntPicture 1" descr="image014">
          <a:extLst>
            <a:ext uri="{FF2B5EF4-FFF2-40B4-BE49-F238E27FC236}">
              <a16:creationId xmlns:a16="http://schemas.microsoft.com/office/drawing/2014/main" id="{F9B3DFB2-CC41-4A48-8433-09F8C5916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23850"/>
          <a:ext cx="18288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214313</xdr:colOff>
      <xdr:row>18</xdr:row>
      <xdr:rowOff>47625</xdr:rowOff>
    </xdr:from>
    <xdr:to>
      <xdr:col>4</xdr:col>
      <xdr:colOff>2095500</xdr:colOff>
      <xdr:row>46</xdr:row>
      <xdr:rowOff>75145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C2B43D-0D7A-4C46-5298-AD5FAD398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4313" y="3976688"/>
          <a:ext cx="6477000" cy="46947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471714</xdr:colOff>
      <xdr:row>0</xdr:row>
      <xdr:rowOff>27212</xdr:rowOff>
    </xdr:from>
    <xdr:to>
      <xdr:col>40</xdr:col>
      <xdr:colOff>580571</xdr:colOff>
      <xdr:row>0</xdr:row>
      <xdr:rowOff>317500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43A74E-D4D9-4A7B-91E3-2D862DF26DED}"/>
            </a:ext>
          </a:extLst>
        </xdr:cNvPr>
        <xdr:cNvSpPr txBox="1"/>
      </xdr:nvSpPr>
      <xdr:spPr>
        <a:xfrm>
          <a:off x="1106714" y="27212"/>
          <a:ext cx="10351407" cy="290288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rgbClr val="FF0000"/>
              </a:solidFill>
            </a:rPr>
            <a:t>Green column</a:t>
          </a:r>
          <a:r>
            <a:rPr lang="en-US" sz="1200" b="1" baseline="0">
              <a:solidFill>
                <a:srgbClr val="FF0000"/>
              </a:solidFill>
            </a:rPr>
            <a:t>s = formulated cell, protected.  Blue columns = compulsory fields need to be input by manual.  Columns without highlights = optional</a:t>
          </a:r>
          <a:endParaRPr lang="en-US" sz="12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ndibv.sharepoint.com/HendiHKNAS/HendiHK_Local/HK_Confidential/Reports/ELP/spare%20par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ndibv.sharepoint.com/HendiHKNAS/HendiHK_Local/HK_ShareLocal/ShareInfo/Templates/Calculation%20sheet%20template_202110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vered_Sheet1"/>
      <sheetName val="Drawing"/>
      <sheetName val="BOM"/>
      <sheetName val="Circuit"/>
      <sheetName val="Wiring"/>
      <sheetName val="BOM import"/>
    </sheetNames>
    <sheetDataSet>
      <sheetData sheetId="0" refreshError="1">
        <row r="1">
          <cell r="A1" t="str">
            <v>Item No.</v>
          </cell>
        </row>
        <row r="2">
          <cell r="A2">
            <v>9000</v>
          </cell>
        </row>
        <row r="3">
          <cell r="A3">
            <v>9017</v>
          </cell>
        </row>
        <row r="4">
          <cell r="A4">
            <v>9024</v>
          </cell>
        </row>
        <row r="5">
          <cell r="A5">
            <v>148150</v>
          </cell>
        </row>
        <row r="6">
          <cell r="A6">
            <v>148167</v>
          </cell>
        </row>
        <row r="7">
          <cell r="A7">
            <v>148167</v>
          </cell>
        </row>
        <row r="8">
          <cell r="A8">
            <v>148716</v>
          </cell>
        </row>
        <row r="9">
          <cell r="A9">
            <v>148716</v>
          </cell>
        </row>
        <row r="10">
          <cell r="A10">
            <v>148747</v>
          </cell>
        </row>
        <row r="11">
          <cell r="A11">
            <v>151617</v>
          </cell>
        </row>
        <row r="12">
          <cell r="A12">
            <v>152782</v>
          </cell>
        </row>
        <row r="13">
          <cell r="A13">
            <v>152881</v>
          </cell>
        </row>
        <row r="14">
          <cell r="A14">
            <v>154588</v>
          </cell>
        </row>
        <row r="15">
          <cell r="A15">
            <v>154595</v>
          </cell>
        </row>
        <row r="16">
          <cell r="A16">
            <v>154632</v>
          </cell>
        </row>
        <row r="17">
          <cell r="A17">
            <v>154649</v>
          </cell>
        </row>
        <row r="18">
          <cell r="A18">
            <v>154663</v>
          </cell>
        </row>
        <row r="19">
          <cell r="A19">
            <v>154670</v>
          </cell>
        </row>
        <row r="20">
          <cell r="A20">
            <v>154687</v>
          </cell>
        </row>
        <row r="21">
          <cell r="A21">
            <v>154694</v>
          </cell>
        </row>
        <row r="22">
          <cell r="A22">
            <v>154724</v>
          </cell>
        </row>
        <row r="23">
          <cell r="A23">
            <v>154731</v>
          </cell>
        </row>
        <row r="24">
          <cell r="A24">
            <v>154755</v>
          </cell>
        </row>
        <row r="25">
          <cell r="A25">
            <v>154861</v>
          </cell>
        </row>
        <row r="26">
          <cell r="A26">
            <v>154885</v>
          </cell>
        </row>
        <row r="27">
          <cell r="A27">
            <v>205426</v>
          </cell>
        </row>
        <row r="28">
          <cell r="A28">
            <v>205426</v>
          </cell>
        </row>
        <row r="29">
          <cell r="A29">
            <v>205426</v>
          </cell>
        </row>
        <row r="30">
          <cell r="A30">
            <v>205426</v>
          </cell>
        </row>
        <row r="31">
          <cell r="A31">
            <v>205426</v>
          </cell>
        </row>
        <row r="32">
          <cell r="A32">
            <v>205471</v>
          </cell>
        </row>
        <row r="33">
          <cell r="A33">
            <v>205471</v>
          </cell>
        </row>
        <row r="34">
          <cell r="A34">
            <v>207093</v>
          </cell>
        </row>
        <row r="35">
          <cell r="A35">
            <v>208038</v>
          </cell>
        </row>
        <row r="36">
          <cell r="A36">
            <v>208243</v>
          </cell>
        </row>
        <row r="37">
          <cell r="A37">
            <v>208250</v>
          </cell>
        </row>
        <row r="38">
          <cell r="A38">
            <v>208366</v>
          </cell>
        </row>
        <row r="39">
          <cell r="A39">
            <v>208373</v>
          </cell>
        </row>
        <row r="40">
          <cell r="A40">
            <v>208427</v>
          </cell>
        </row>
        <row r="41">
          <cell r="A41">
            <v>208427</v>
          </cell>
        </row>
        <row r="42">
          <cell r="A42">
            <v>208434</v>
          </cell>
        </row>
        <row r="43">
          <cell r="A43">
            <v>208441</v>
          </cell>
        </row>
        <row r="44">
          <cell r="A44">
            <v>208441</v>
          </cell>
        </row>
        <row r="45">
          <cell r="A45">
            <v>208441</v>
          </cell>
        </row>
        <row r="46">
          <cell r="A46">
            <v>208441</v>
          </cell>
        </row>
        <row r="47">
          <cell r="A47">
            <v>208465</v>
          </cell>
        </row>
        <row r="48">
          <cell r="A48">
            <v>208472</v>
          </cell>
        </row>
        <row r="49">
          <cell r="A49">
            <v>208496</v>
          </cell>
        </row>
        <row r="50">
          <cell r="A50">
            <v>208564</v>
          </cell>
        </row>
        <row r="51">
          <cell r="A51">
            <v>208809</v>
          </cell>
        </row>
        <row r="52">
          <cell r="A52">
            <v>209912</v>
          </cell>
        </row>
        <row r="53">
          <cell r="A53">
            <v>212042</v>
          </cell>
        </row>
        <row r="54">
          <cell r="A54">
            <v>212059</v>
          </cell>
        </row>
        <row r="55">
          <cell r="A55">
            <v>212059</v>
          </cell>
        </row>
        <row r="56">
          <cell r="A56">
            <v>212066</v>
          </cell>
        </row>
        <row r="57">
          <cell r="A57">
            <v>221242</v>
          </cell>
        </row>
        <row r="58">
          <cell r="A58">
            <v>221266</v>
          </cell>
        </row>
        <row r="59">
          <cell r="A59">
            <v>221273</v>
          </cell>
        </row>
        <row r="60">
          <cell r="A60">
            <v>222669</v>
          </cell>
        </row>
        <row r="61">
          <cell r="A61">
            <v>222812</v>
          </cell>
        </row>
        <row r="62">
          <cell r="A62">
            <v>225349</v>
          </cell>
        </row>
        <row r="63">
          <cell r="A63">
            <v>233474</v>
          </cell>
        </row>
        <row r="64">
          <cell r="A64">
            <v>233481</v>
          </cell>
        </row>
        <row r="65">
          <cell r="A65">
            <v>233498</v>
          </cell>
        </row>
        <row r="66">
          <cell r="A66">
            <v>238660</v>
          </cell>
        </row>
        <row r="67">
          <cell r="A67">
            <v>238677</v>
          </cell>
        </row>
        <row r="68">
          <cell r="A68">
            <v>239537</v>
          </cell>
        </row>
        <row r="69">
          <cell r="A69">
            <v>239599</v>
          </cell>
        </row>
        <row r="70">
          <cell r="A70">
            <v>239612</v>
          </cell>
        </row>
        <row r="71">
          <cell r="A71">
            <v>250556</v>
          </cell>
        </row>
        <row r="72">
          <cell r="A72">
            <v>250570</v>
          </cell>
        </row>
        <row r="73">
          <cell r="A73">
            <v>251515</v>
          </cell>
        </row>
        <row r="74">
          <cell r="A74">
            <v>251515</v>
          </cell>
        </row>
        <row r="75">
          <cell r="A75">
            <v>251515</v>
          </cell>
        </row>
        <row r="76">
          <cell r="A76">
            <v>251515</v>
          </cell>
        </row>
        <row r="77">
          <cell r="A77">
            <v>262931</v>
          </cell>
        </row>
        <row r="78">
          <cell r="A78">
            <v>263976</v>
          </cell>
        </row>
        <row r="79">
          <cell r="A79">
            <v>263976</v>
          </cell>
        </row>
        <row r="80">
          <cell r="A80">
            <v>263983</v>
          </cell>
        </row>
        <row r="81">
          <cell r="A81">
            <v>263983</v>
          </cell>
        </row>
        <row r="82">
          <cell r="A82">
            <v>263990</v>
          </cell>
        </row>
        <row r="83">
          <cell r="A83">
            <v>263990</v>
          </cell>
        </row>
        <row r="84">
          <cell r="A84">
            <v>267219</v>
          </cell>
        </row>
        <row r="85">
          <cell r="A85">
            <v>272138</v>
          </cell>
        </row>
        <row r="86">
          <cell r="A86">
            <v>272190</v>
          </cell>
        </row>
        <row r="87">
          <cell r="A87">
            <v>272220</v>
          </cell>
        </row>
        <row r="88">
          <cell r="A88">
            <v>272244</v>
          </cell>
        </row>
        <row r="89">
          <cell r="A89">
            <v>272251</v>
          </cell>
        </row>
        <row r="90">
          <cell r="A90">
            <v>272275</v>
          </cell>
        </row>
        <row r="91">
          <cell r="A91">
            <v>272282</v>
          </cell>
        </row>
        <row r="92">
          <cell r="A92">
            <v>272299</v>
          </cell>
        </row>
        <row r="93">
          <cell r="A93">
            <v>272312</v>
          </cell>
        </row>
        <row r="94">
          <cell r="A94">
            <v>272329</v>
          </cell>
        </row>
        <row r="95">
          <cell r="A95">
            <v>272336</v>
          </cell>
        </row>
        <row r="96">
          <cell r="A96">
            <v>301746</v>
          </cell>
        </row>
        <row r="97">
          <cell r="A97">
            <v>302095</v>
          </cell>
        </row>
        <row r="98">
          <cell r="A98">
            <v>321393</v>
          </cell>
        </row>
        <row r="99">
          <cell r="A99">
            <v>330203</v>
          </cell>
        </row>
        <row r="100">
          <cell r="A100">
            <v>330203</v>
          </cell>
        </row>
        <row r="101">
          <cell r="A101">
            <v>330227</v>
          </cell>
        </row>
        <row r="102">
          <cell r="A102">
            <v>330227</v>
          </cell>
        </row>
        <row r="103">
          <cell r="A103">
            <v>332408</v>
          </cell>
        </row>
        <row r="104">
          <cell r="A104">
            <v>446713</v>
          </cell>
        </row>
        <row r="105">
          <cell r="A105">
            <v>446737</v>
          </cell>
        </row>
        <row r="106">
          <cell r="A106">
            <v>525197</v>
          </cell>
        </row>
        <row r="107">
          <cell r="A107">
            <v>525197</v>
          </cell>
        </row>
        <row r="108">
          <cell r="A108">
            <v>525197</v>
          </cell>
        </row>
        <row r="109">
          <cell r="A109">
            <v>593837</v>
          </cell>
        </row>
        <row r="110">
          <cell r="A110">
            <v>691090</v>
          </cell>
        </row>
        <row r="111">
          <cell r="A111">
            <v>695715</v>
          </cell>
        </row>
        <row r="112">
          <cell r="A112">
            <v>707616</v>
          </cell>
        </row>
        <row r="113">
          <cell r="A113">
            <v>707616</v>
          </cell>
        </row>
        <row r="114">
          <cell r="A114">
            <v>707647</v>
          </cell>
        </row>
        <row r="115">
          <cell r="A115">
            <v>707654</v>
          </cell>
        </row>
        <row r="116">
          <cell r="A116">
            <v>707838</v>
          </cell>
        </row>
        <row r="117">
          <cell r="A117">
            <v>810026</v>
          </cell>
        </row>
        <row r="118">
          <cell r="A118">
            <v>810033</v>
          </cell>
        </row>
        <row r="119">
          <cell r="A119">
            <v>810040</v>
          </cell>
        </row>
        <row r="120">
          <cell r="A120">
            <v>810057</v>
          </cell>
        </row>
        <row r="121">
          <cell r="A121">
            <v>810286</v>
          </cell>
        </row>
        <row r="122">
          <cell r="A122">
            <v>810620</v>
          </cell>
        </row>
        <row r="123">
          <cell r="A123">
            <v>810644</v>
          </cell>
        </row>
        <row r="124">
          <cell r="A124">
            <v>810682</v>
          </cell>
        </row>
        <row r="125">
          <cell r="A125">
            <v>810699</v>
          </cell>
        </row>
        <row r="126">
          <cell r="A126">
            <v>812211</v>
          </cell>
        </row>
        <row r="127">
          <cell r="A127">
            <v>812228</v>
          </cell>
        </row>
        <row r="128">
          <cell r="A128">
            <v>812297</v>
          </cell>
        </row>
        <row r="129">
          <cell r="A129">
            <v>812303</v>
          </cell>
        </row>
        <row r="130">
          <cell r="A130">
            <v>812310</v>
          </cell>
        </row>
        <row r="131">
          <cell r="A131">
            <v>812327</v>
          </cell>
        </row>
        <row r="132">
          <cell r="A132">
            <v>812334</v>
          </cell>
        </row>
        <row r="133">
          <cell r="A133">
            <v>812341</v>
          </cell>
        </row>
        <row r="134">
          <cell r="A134">
            <v>812358</v>
          </cell>
        </row>
        <row r="135">
          <cell r="A135">
            <v>812426</v>
          </cell>
        </row>
        <row r="136">
          <cell r="A136">
            <v>860038</v>
          </cell>
        </row>
        <row r="137">
          <cell r="A137">
            <v>874707</v>
          </cell>
        </row>
        <row r="138">
          <cell r="A138">
            <v>875100</v>
          </cell>
        </row>
        <row r="139">
          <cell r="A139">
            <v>875117</v>
          </cell>
        </row>
        <row r="140">
          <cell r="A140">
            <v>875506</v>
          </cell>
        </row>
        <row r="141">
          <cell r="A141">
            <v>876008</v>
          </cell>
        </row>
        <row r="142">
          <cell r="A142">
            <v>876114</v>
          </cell>
        </row>
        <row r="143">
          <cell r="A143">
            <v>876206</v>
          </cell>
        </row>
        <row r="144">
          <cell r="A144">
            <v>876305</v>
          </cell>
        </row>
        <row r="145">
          <cell r="A145">
            <v>876404</v>
          </cell>
        </row>
        <row r="146">
          <cell r="A146">
            <v>876800</v>
          </cell>
        </row>
        <row r="147">
          <cell r="A147">
            <v>880098</v>
          </cell>
        </row>
        <row r="148">
          <cell r="A148">
            <v>880333</v>
          </cell>
        </row>
        <row r="149">
          <cell r="A149">
            <v>880548</v>
          </cell>
        </row>
        <row r="150">
          <cell r="A150">
            <v>881057</v>
          </cell>
        </row>
        <row r="151">
          <cell r="A151">
            <v>881514</v>
          </cell>
        </row>
        <row r="152">
          <cell r="A152">
            <v>900031</v>
          </cell>
        </row>
        <row r="153">
          <cell r="A153">
            <v>900048</v>
          </cell>
        </row>
        <row r="154">
          <cell r="A154">
            <v>900109</v>
          </cell>
        </row>
        <row r="155">
          <cell r="A155">
            <v>900116</v>
          </cell>
        </row>
        <row r="156">
          <cell r="A156">
            <v>900123</v>
          </cell>
        </row>
        <row r="157">
          <cell r="A157">
            <v>900147</v>
          </cell>
        </row>
        <row r="158">
          <cell r="A158">
            <v>900185</v>
          </cell>
        </row>
        <row r="159">
          <cell r="A159">
            <v>900260</v>
          </cell>
        </row>
        <row r="160">
          <cell r="A160">
            <v>900277</v>
          </cell>
        </row>
        <row r="161">
          <cell r="A161">
            <v>900284</v>
          </cell>
        </row>
        <row r="162">
          <cell r="A162">
            <v>900291</v>
          </cell>
        </row>
        <row r="163">
          <cell r="A163">
            <v>900307</v>
          </cell>
        </row>
        <row r="164">
          <cell r="A164">
            <v>900345</v>
          </cell>
        </row>
        <row r="165">
          <cell r="A165">
            <v>900390</v>
          </cell>
        </row>
        <row r="166">
          <cell r="A166">
            <v>900475</v>
          </cell>
        </row>
        <row r="167">
          <cell r="A167">
            <v>900482</v>
          </cell>
        </row>
        <row r="168">
          <cell r="A168">
            <v>900550</v>
          </cell>
        </row>
        <row r="169">
          <cell r="A169">
            <v>900567</v>
          </cell>
        </row>
        <row r="170">
          <cell r="A170">
            <v>900581</v>
          </cell>
        </row>
        <row r="171">
          <cell r="A171">
            <v>900598</v>
          </cell>
        </row>
        <row r="172">
          <cell r="A172">
            <v>900635</v>
          </cell>
        </row>
        <row r="173">
          <cell r="A173">
            <v>900857</v>
          </cell>
        </row>
        <row r="174">
          <cell r="A174">
            <v>900871</v>
          </cell>
        </row>
        <row r="175">
          <cell r="A175">
            <v>900888</v>
          </cell>
        </row>
        <row r="176">
          <cell r="A176">
            <v>900895</v>
          </cell>
        </row>
        <row r="177">
          <cell r="A177">
            <v>900901</v>
          </cell>
        </row>
        <row r="178">
          <cell r="A178">
            <v>900925</v>
          </cell>
        </row>
        <row r="179">
          <cell r="A179">
            <v>900956</v>
          </cell>
        </row>
        <row r="180">
          <cell r="A180">
            <v>900963</v>
          </cell>
        </row>
        <row r="181">
          <cell r="A181">
            <v>900970</v>
          </cell>
        </row>
        <row r="182">
          <cell r="A182">
            <v>901205</v>
          </cell>
        </row>
        <row r="183">
          <cell r="A183">
            <v>901236</v>
          </cell>
        </row>
        <row r="184">
          <cell r="A184">
            <v>901243</v>
          </cell>
        </row>
        <row r="185">
          <cell r="A185">
            <v>901304</v>
          </cell>
        </row>
        <row r="186">
          <cell r="A186">
            <v>901311</v>
          </cell>
        </row>
        <row r="187">
          <cell r="A187">
            <v>901335</v>
          </cell>
        </row>
        <row r="188">
          <cell r="A188">
            <v>901373</v>
          </cell>
        </row>
        <row r="189">
          <cell r="A189">
            <v>901427</v>
          </cell>
        </row>
        <row r="190">
          <cell r="A190">
            <v>901434</v>
          </cell>
        </row>
        <row r="191">
          <cell r="A191">
            <v>901441</v>
          </cell>
        </row>
        <row r="192">
          <cell r="A192">
            <v>901458</v>
          </cell>
        </row>
        <row r="193">
          <cell r="A193">
            <v>901472</v>
          </cell>
        </row>
        <row r="194">
          <cell r="A194">
            <v>901472</v>
          </cell>
        </row>
        <row r="195">
          <cell r="A195">
            <v>901489</v>
          </cell>
        </row>
        <row r="196">
          <cell r="A196">
            <v>901489</v>
          </cell>
        </row>
        <row r="197">
          <cell r="A197">
            <v>901601</v>
          </cell>
        </row>
        <row r="198">
          <cell r="A198">
            <v>901632</v>
          </cell>
        </row>
        <row r="199">
          <cell r="A199">
            <v>901649</v>
          </cell>
        </row>
        <row r="200">
          <cell r="A200">
            <v>901687</v>
          </cell>
        </row>
        <row r="201">
          <cell r="A201">
            <v>901694</v>
          </cell>
        </row>
        <row r="202">
          <cell r="A202">
            <v>901700</v>
          </cell>
        </row>
        <row r="203">
          <cell r="A203">
            <v>901700</v>
          </cell>
        </row>
        <row r="204">
          <cell r="A204">
            <v>901717</v>
          </cell>
        </row>
        <row r="205">
          <cell r="A205">
            <v>901717</v>
          </cell>
        </row>
        <row r="206">
          <cell r="A206">
            <v>901724</v>
          </cell>
        </row>
        <row r="207">
          <cell r="A207">
            <v>901724</v>
          </cell>
        </row>
        <row r="208">
          <cell r="A208">
            <v>901724</v>
          </cell>
        </row>
        <row r="209">
          <cell r="A209">
            <v>901724</v>
          </cell>
        </row>
        <row r="210">
          <cell r="A210">
            <v>901731</v>
          </cell>
        </row>
        <row r="211">
          <cell r="A211">
            <v>901731</v>
          </cell>
        </row>
        <row r="212">
          <cell r="A212">
            <v>901748</v>
          </cell>
        </row>
        <row r="213">
          <cell r="A213">
            <v>901748</v>
          </cell>
        </row>
        <row r="214">
          <cell r="A214">
            <v>901755</v>
          </cell>
        </row>
        <row r="215">
          <cell r="A215">
            <v>901762</v>
          </cell>
        </row>
        <row r="216">
          <cell r="A216">
            <v>901779</v>
          </cell>
        </row>
        <row r="217">
          <cell r="A217">
            <v>901786</v>
          </cell>
        </row>
        <row r="218">
          <cell r="A218">
            <v>901786</v>
          </cell>
        </row>
        <row r="219">
          <cell r="A219">
            <v>901793</v>
          </cell>
        </row>
        <row r="220">
          <cell r="A220">
            <v>901793</v>
          </cell>
        </row>
        <row r="221">
          <cell r="A221">
            <v>901809</v>
          </cell>
        </row>
        <row r="222">
          <cell r="A222">
            <v>901816</v>
          </cell>
        </row>
        <row r="223">
          <cell r="A223">
            <v>901830</v>
          </cell>
        </row>
        <row r="224">
          <cell r="A224">
            <v>901847</v>
          </cell>
        </row>
        <row r="225">
          <cell r="A225">
            <v>901847</v>
          </cell>
        </row>
        <row r="226">
          <cell r="A226">
            <v>901854</v>
          </cell>
        </row>
        <row r="227">
          <cell r="A227">
            <v>901854</v>
          </cell>
        </row>
        <row r="228">
          <cell r="A228">
            <v>901861</v>
          </cell>
        </row>
        <row r="229">
          <cell r="A229">
            <v>901878</v>
          </cell>
        </row>
        <row r="230">
          <cell r="A230">
            <v>901885</v>
          </cell>
        </row>
        <row r="231">
          <cell r="A231">
            <v>901908</v>
          </cell>
        </row>
        <row r="232">
          <cell r="A232">
            <v>901908</v>
          </cell>
        </row>
        <row r="233">
          <cell r="A233">
            <v>901908</v>
          </cell>
        </row>
        <row r="234">
          <cell r="A234">
            <v>901908</v>
          </cell>
        </row>
        <row r="235">
          <cell r="A235">
            <v>901915</v>
          </cell>
        </row>
        <row r="236">
          <cell r="A236">
            <v>901922</v>
          </cell>
        </row>
        <row r="237">
          <cell r="A237">
            <v>901939</v>
          </cell>
        </row>
        <row r="238">
          <cell r="A238">
            <v>901946</v>
          </cell>
        </row>
        <row r="239">
          <cell r="A239">
            <v>901960</v>
          </cell>
        </row>
        <row r="240">
          <cell r="A240">
            <v>901977</v>
          </cell>
        </row>
        <row r="241">
          <cell r="A241">
            <v>901991</v>
          </cell>
        </row>
        <row r="242">
          <cell r="A242">
            <v>902004</v>
          </cell>
        </row>
        <row r="243">
          <cell r="A243">
            <v>902004</v>
          </cell>
        </row>
        <row r="244">
          <cell r="A244">
            <v>902004</v>
          </cell>
        </row>
        <row r="245">
          <cell r="A245">
            <v>902004</v>
          </cell>
        </row>
        <row r="246">
          <cell r="A246">
            <v>902011</v>
          </cell>
        </row>
        <row r="247">
          <cell r="A247">
            <v>902011</v>
          </cell>
        </row>
        <row r="248">
          <cell r="A248">
            <v>902028</v>
          </cell>
        </row>
        <row r="249">
          <cell r="A249">
            <v>902028</v>
          </cell>
        </row>
        <row r="250">
          <cell r="A250">
            <v>902028</v>
          </cell>
        </row>
        <row r="251">
          <cell r="A251">
            <v>902028</v>
          </cell>
        </row>
        <row r="252">
          <cell r="A252">
            <v>902035</v>
          </cell>
        </row>
        <row r="253">
          <cell r="A253">
            <v>902035</v>
          </cell>
        </row>
        <row r="254">
          <cell r="A254">
            <v>902035</v>
          </cell>
        </row>
        <row r="255">
          <cell r="A255">
            <v>902035</v>
          </cell>
        </row>
        <row r="256">
          <cell r="A256">
            <v>902042</v>
          </cell>
        </row>
        <row r="257">
          <cell r="A257">
            <v>902059</v>
          </cell>
        </row>
        <row r="258">
          <cell r="A258">
            <v>902080</v>
          </cell>
        </row>
        <row r="259">
          <cell r="A259">
            <v>902202</v>
          </cell>
        </row>
        <row r="260">
          <cell r="A260">
            <v>902202</v>
          </cell>
        </row>
        <row r="261">
          <cell r="A261">
            <v>902226</v>
          </cell>
        </row>
        <row r="262">
          <cell r="A262">
            <v>902226</v>
          </cell>
        </row>
        <row r="263">
          <cell r="A263">
            <v>902240</v>
          </cell>
        </row>
        <row r="264">
          <cell r="A264">
            <v>902257</v>
          </cell>
        </row>
        <row r="265">
          <cell r="A265">
            <v>902295</v>
          </cell>
        </row>
        <row r="266">
          <cell r="A266">
            <v>902301</v>
          </cell>
        </row>
        <row r="267">
          <cell r="A267">
            <v>902301</v>
          </cell>
        </row>
        <row r="268">
          <cell r="A268">
            <v>902318</v>
          </cell>
        </row>
        <row r="269">
          <cell r="A269">
            <v>902318</v>
          </cell>
        </row>
        <row r="270">
          <cell r="A270">
            <v>902325</v>
          </cell>
        </row>
        <row r="271">
          <cell r="A271">
            <v>903438</v>
          </cell>
        </row>
        <row r="272">
          <cell r="A272">
            <v>903445</v>
          </cell>
        </row>
        <row r="273">
          <cell r="A273">
            <v>903452</v>
          </cell>
        </row>
        <row r="274">
          <cell r="A274">
            <v>903469</v>
          </cell>
        </row>
        <row r="275">
          <cell r="A275">
            <v>903483</v>
          </cell>
        </row>
        <row r="276">
          <cell r="A276">
            <v>903490</v>
          </cell>
        </row>
        <row r="277">
          <cell r="A277">
            <v>903506</v>
          </cell>
        </row>
        <row r="278">
          <cell r="A278">
            <v>903513</v>
          </cell>
        </row>
        <row r="279">
          <cell r="A279">
            <v>903520</v>
          </cell>
        </row>
        <row r="280">
          <cell r="A280">
            <v>903537</v>
          </cell>
        </row>
        <row r="281">
          <cell r="A281">
            <v>903551</v>
          </cell>
        </row>
        <row r="282">
          <cell r="A282">
            <v>903568</v>
          </cell>
        </row>
        <row r="283">
          <cell r="A283">
            <v>903575</v>
          </cell>
        </row>
        <row r="284">
          <cell r="A284">
            <v>903582</v>
          </cell>
        </row>
        <row r="285">
          <cell r="A285">
            <v>903599</v>
          </cell>
        </row>
        <row r="286">
          <cell r="A286">
            <v>903605</v>
          </cell>
        </row>
        <row r="287">
          <cell r="A287">
            <v>903612</v>
          </cell>
        </row>
        <row r="288">
          <cell r="A288">
            <v>903629</v>
          </cell>
        </row>
        <row r="289">
          <cell r="A289">
            <v>903636</v>
          </cell>
        </row>
        <row r="290">
          <cell r="A290">
            <v>903643</v>
          </cell>
        </row>
        <row r="291">
          <cell r="A291">
            <v>903650</v>
          </cell>
        </row>
        <row r="292">
          <cell r="A292">
            <v>903667</v>
          </cell>
        </row>
        <row r="293">
          <cell r="A293">
            <v>903681</v>
          </cell>
        </row>
        <row r="294">
          <cell r="A294">
            <v>903704</v>
          </cell>
        </row>
        <row r="295">
          <cell r="A295">
            <v>903926</v>
          </cell>
        </row>
        <row r="296">
          <cell r="A296">
            <v>903933</v>
          </cell>
        </row>
        <row r="297">
          <cell r="A297">
            <v>903940</v>
          </cell>
        </row>
        <row r="298">
          <cell r="A298">
            <v>903957</v>
          </cell>
        </row>
        <row r="299">
          <cell r="A299">
            <v>903964</v>
          </cell>
        </row>
        <row r="300">
          <cell r="A300">
            <v>903971</v>
          </cell>
        </row>
        <row r="301">
          <cell r="A301">
            <v>903988</v>
          </cell>
        </row>
        <row r="302">
          <cell r="A302">
            <v>904022</v>
          </cell>
        </row>
        <row r="303">
          <cell r="A303">
            <v>904039</v>
          </cell>
        </row>
        <row r="304">
          <cell r="A304">
            <v>904091</v>
          </cell>
        </row>
        <row r="305">
          <cell r="A305">
            <v>904107</v>
          </cell>
        </row>
        <row r="306">
          <cell r="A306">
            <v>904107</v>
          </cell>
        </row>
        <row r="307">
          <cell r="A307">
            <v>904121</v>
          </cell>
        </row>
        <row r="308">
          <cell r="A308">
            <v>904138</v>
          </cell>
        </row>
        <row r="309">
          <cell r="A309">
            <v>904145</v>
          </cell>
        </row>
        <row r="310">
          <cell r="A310">
            <v>904145</v>
          </cell>
        </row>
        <row r="311">
          <cell r="A311">
            <v>904152</v>
          </cell>
        </row>
        <row r="312">
          <cell r="A312">
            <v>904152</v>
          </cell>
        </row>
        <row r="313">
          <cell r="A313">
            <v>904169</v>
          </cell>
        </row>
        <row r="314">
          <cell r="A314">
            <v>904176</v>
          </cell>
        </row>
        <row r="315">
          <cell r="A315">
            <v>904176</v>
          </cell>
        </row>
        <row r="316">
          <cell r="A316">
            <v>904183</v>
          </cell>
        </row>
        <row r="317">
          <cell r="A317">
            <v>904190</v>
          </cell>
        </row>
        <row r="318">
          <cell r="A318">
            <v>904206</v>
          </cell>
        </row>
        <row r="319">
          <cell r="A319">
            <v>904220</v>
          </cell>
        </row>
        <row r="320">
          <cell r="A320">
            <v>904237</v>
          </cell>
        </row>
        <row r="321">
          <cell r="A321">
            <v>904268</v>
          </cell>
        </row>
        <row r="322">
          <cell r="A322">
            <v>904275</v>
          </cell>
        </row>
        <row r="323">
          <cell r="A323">
            <v>904282</v>
          </cell>
        </row>
        <row r="324">
          <cell r="A324">
            <v>904299</v>
          </cell>
        </row>
        <row r="325">
          <cell r="A325">
            <v>904305</v>
          </cell>
        </row>
        <row r="326">
          <cell r="A326">
            <v>904312</v>
          </cell>
        </row>
        <row r="327">
          <cell r="A327">
            <v>904312</v>
          </cell>
        </row>
        <row r="328">
          <cell r="A328">
            <v>904329</v>
          </cell>
        </row>
        <row r="329">
          <cell r="A329">
            <v>904336</v>
          </cell>
        </row>
        <row r="330">
          <cell r="A330">
            <v>904343</v>
          </cell>
        </row>
        <row r="331">
          <cell r="A331">
            <v>904350</v>
          </cell>
        </row>
        <row r="332">
          <cell r="A332">
            <v>904367</v>
          </cell>
        </row>
        <row r="333">
          <cell r="A333">
            <v>904374</v>
          </cell>
        </row>
        <row r="334">
          <cell r="A334">
            <v>904381</v>
          </cell>
        </row>
        <row r="335">
          <cell r="A335">
            <v>904398</v>
          </cell>
        </row>
        <row r="336">
          <cell r="A336">
            <v>904404</v>
          </cell>
        </row>
        <row r="337">
          <cell r="A337">
            <v>904404</v>
          </cell>
        </row>
        <row r="338">
          <cell r="A338">
            <v>904428</v>
          </cell>
        </row>
        <row r="339">
          <cell r="A339">
            <v>904428</v>
          </cell>
        </row>
        <row r="340">
          <cell r="A340">
            <v>904428</v>
          </cell>
        </row>
        <row r="341">
          <cell r="A341">
            <v>904428</v>
          </cell>
        </row>
        <row r="342">
          <cell r="A342">
            <v>904435</v>
          </cell>
        </row>
        <row r="343">
          <cell r="A343">
            <v>904435</v>
          </cell>
        </row>
        <row r="344">
          <cell r="A344">
            <v>904442</v>
          </cell>
        </row>
        <row r="345">
          <cell r="A345">
            <v>904459</v>
          </cell>
        </row>
        <row r="346">
          <cell r="A346">
            <v>904459</v>
          </cell>
        </row>
        <row r="347">
          <cell r="A347">
            <v>904466</v>
          </cell>
        </row>
        <row r="348">
          <cell r="A348">
            <v>904466</v>
          </cell>
        </row>
        <row r="349">
          <cell r="A349">
            <v>904473</v>
          </cell>
        </row>
        <row r="350">
          <cell r="A350">
            <v>904473</v>
          </cell>
        </row>
        <row r="351">
          <cell r="A351">
            <v>904480</v>
          </cell>
        </row>
        <row r="352">
          <cell r="A352">
            <v>904480</v>
          </cell>
        </row>
        <row r="353">
          <cell r="A353">
            <v>904497</v>
          </cell>
        </row>
        <row r="354">
          <cell r="A354">
            <v>904497</v>
          </cell>
        </row>
        <row r="355">
          <cell r="A355">
            <v>904503</v>
          </cell>
        </row>
        <row r="356">
          <cell r="A356">
            <v>904503</v>
          </cell>
        </row>
        <row r="357">
          <cell r="A357">
            <v>904503</v>
          </cell>
        </row>
        <row r="358">
          <cell r="A358">
            <v>904503</v>
          </cell>
        </row>
        <row r="359">
          <cell r="A359">
            <v>904510</v>
          </cell>
        </row>
        <row r="360">
          <cell r="A360">
            <v>904510</v>
          </cell>
        </row>
        <row r="361">
          <cell r="A361">
            <v>904510</v>
          </cell>
        </row>
        <row r="362">
          <cell r="A362">
            <v>904510</v>
          </cell>
        </row>
        <row r="363">
          <cell r="A363">
            <v>904619</v>
          </cell>
        </row>
        <row r="364">
          <cell r="A364">
            <v>904688</v>
          </cell>
        </row>
        <row r="365">
          <cell r="A365">
            <v>904701</v>
          </cell>
        </row>
        <row r="366">
          <cell r="A366">
            <v>904718</v>
          </cell>
        </row>
        <row r="367">
          <cell r="A367">
            <v>904732</v>
          </cell>
        </row>
        <row r="368">
          <cell r="A368">
            <v>904749</v>
          </cell>
        </row>
        <row r="369">
          <cell r="A369">
            <v>904749</v>
          </cell>
        </row>
        <row r="370">
          <cell r="A370">
            <v>904756</v>
          </cell>
        </row>
        <row r="371">
          <cell r="A371">
            <v>904763</v>
          </cell>
        </row>
        <row r="372">
          <cell r="A372">
            <v>904770</v>
          </cell>
        </row>
        <row r="373">
          <cell r="A373">
            <v>904794</v>
          </cell>
        </row>
        <row r="374">
          <cell r="A374">
            <v>904800</v>
          </cell>
        </row>
        <row r="375">
          <cell r="A375">
            <v>904817</v>
          </cell>
        </row>
        <row r="376">
          <cell r="A376">
            <v>904824</v>
          </cell>
        </row>
        <row r="377">
          <cell r="A377">
            <v>904848</v>
          </cell>
        </row>
        <row r="378">
          <cell r="A378">
            <v>904855</v>
          </cell>
        </row>
        <row r="379">
          <cell r="A379">
            <v>904879</v>
          </cell>
        </row>
        <row r="380">
          <cell r="A380">
            <v>904886</v>
          </cell>
        </row>
        <row r="381">
          <cell r="A381">
            <v>904923</v>
          </cell>
        </row>
        <row r="382">
          <cell r="A382">
            <v>904947</v>
          </cell>
        </row>
        <row r="383">
          <cell r="A383">
            <v>904947</v>
          </cell>
        </row>
        <row r="384">
          <cell r="A384">
            <v>904954</v>
          </cell>
        </row>
        <row r="385">
          <cell r="A385">
            <v>904961</v>
          </cell>
        </row>
        <row r="386">
          <cell r="A386">
            <v>904978</v>
          </cell>
        </row>
        <row r="387">
          <cell r="A387">
            <v>905401</v>
          </cell>
        </row>
        <row r="388">
          <cell r="A388">
            <v>906309</v>
          </cell>
        </row>
        <row r="389">
          <cell r="A389">
            <v>906316</v>
          </cell>
        </row>
        <row r="390">
          <cell r="A390">
            <v>906323</v>
          </cell>
        </row>
        <row r="391">
          <cell r="A391">
            <v>906330</v>
          </cell>
        </row>
        <row r="392">
          <cell r="A392">
            <v>906347</v>
          </cell>
        </row>
        <row r="393">
          <cell r="A393">
            <v>907801</v>
          </cell>
        </row>
        <row r="394">
          <cell r="A394">
            <v>910641</v>
          </cell>
        </row>
        <row r="395">
          <cell r="A395">
            <v>910665</v>
          </cell>
        </row>
        <row r="396">
          <cell r="A396">
            <v>910672</v>
          </cell>
        </row>
        <row r="397">
          <cell r="A397">
            <v>910689</v>
          </cell>
        </row>
        <row r="398">
          <cell r="A398">
            <v>910696</v>
          </cell>
        </row>
        <row r="399">
          <cell r="A399">
            <v>910733</v>
          </cell>
        </row>
        <row r="400">
          <cell r="A400">
            <v>910764</v>
          </cell>
        </row>
        <row r="401">
          <cell r="A401">
            <v>910771</v>
          </cell>
        </row>
        <row r="402">
          <cell r="A402">
            <v>910788</v>
          </cell>
        </row>
        <row r="403">
          <cell r="A403">
            <v>910788</v>
          </cell>
        </row>
        <row r="404">
          <cell r="A404">
            <v>910818</v>
          </cell>
        </row>
        <row r="405">
          <cell r="A405">
            <v>912003</v>
          </cell>
        </row>
        <row r="406">
          <cell r="A406">
            <v>912003</v>
          </cell>
        </row>
        <row r="407">
          <cell r="A407">
            <v>912003</v>
          </cell>
        </row>
        <row r="408">
          <cell r="A408">
            <v>912003</v>
          </cell>
        </row>
        <row r="409">
          <cell r="A409">
            <v>912003</v>
          </cell>
        </row>
        <row r="410">
          <cell r="A410">
            <v>912003</v>
          </cell>
        </row>
        <row r="411">
          <cell r="A411">
            <v>912003</v>
          </cell>
        </row>
        <row r="412">
          <cell r="A412">
            <v>912003</v>
          </cell>
        </row>
        <row r="413">
          <cell r="A413">
            <v>912003</v>
          </cell>
        </row>
        <row r="414">
          <cell r="A414">
            <v>912010</v>
          </cell>
        </row>
        <row r="415">
          <cell r="A415">
            <v>912027</v>
          </cell>
        </row>
        <row r="416">
          <cell r="A416">
            <v>912027</v>
          </cell>
        </row>
        <row r="417">
          <cell r="A417">
            <v>912034</v>
          </cell>
        </row>
        <row r="418">
          <cell r="A418">
            <v>912034</v>
          </cell>
        </row>
        <row r="419">
          <cell r="A419">
            <v>912041</v>
          </cell>
        </row>
        <row r="420">
          <cell r="A420">
            <v>912041</v>
          </cell>
        </row>
        <row r="421">
          <cell r="A421">
            <v>912041</v>
          </cell>
        </row>
        <row r="422">
          <cell r="A422">
            <v>912041</v>
          </cell>
        </row>
        <row r="423">
          <cell r="A423">
            <v>912058</v>
          </cell>
        </row>
        <row r="424">
          <cell r="A424">
            <v>912058</v>
          </cell>
        </row>
        <row r="425">
          <cell r="A425">
            <v>912058</v>
          </cell>
        </row>
        <row r="426">
          <cell r="A426">
            <v>912058</v>
          </cell>
        </row>
        <row r="427">
          <cell r="A427">
            <v>912072</v>
          </cell>
        </row>
        <row r="428">
          <cell r="A428">
            <v>912089</v>
          </cell>
        </row>
        <row r="429">
          <cell r="A429">
            <v>912089</v>
          </cell>
        </row>
        <row r="430">
          <cell r="A430">
            <v>912096</v>
          </cell>
        </row>
        <row r="431">
          <cell r="A431">
            <v>912119</v>
          </cell>
        </row>
        <row r="432">
          <cell r="A432">
            <v>912126</v>
          </cell>
        </row>
        <row r="433">
          <cell r="A433">
            <v>912140</v>
          </cell>
        </row>
        <row r="434">
          <cell r="A434">
            <v>912157</v>
          </cell>
        </row>
        <row r="435">
          <cell r="A435">
            <v>912157</v>
          </cell>
        </row>
        <row r="436">
          <cell r="A436">
            <v>912171</v>
          </cell>
        </row>
        <row r="437">
          <cell r="A437">
            <v>912188</v>
          </cell>
        </row>
        <row r="438">
          <cell r="A438">
            <v>912195</v>
          </cell>
        </row>
        <row r="439">
          <cell r="A439">
            <v>912201</v>
          </cell>
        </row>
        <row r="440">
          <cell r="A440">
            <v>912201</v>
          </cell>
        </row>
        <row r="441">
          <cell r="A441">
            <v>912218</v>
          </cell>
        </row>
        <row r="442">
          <cell r="A442">
            <v>912249</v>
          </cell>
        </row>
        <row r="443">
          <cell r="A443">
            <v>912270</v>
          </cell>
        </row>
        <row r="444">
          <cell r="A444">
            <v>914205</v>
          </cell>
        </row>
        <row r="445">
          <cell r="A445">
            <v>914311</v>
          </cell>
        </row>
        <row r="446">
          <cell r="A446">
            <v>914328</v>
          </cell>
        </row>
        <row r="447">
          <cell r="A447">
            <v>914335</v>
          </cell>
        </row>
        <row r="448">
          <cell r="A448">
            <v>914922</v>
          </cell>
        </row>
        <row r="449">
          <cell r="A449">
            <v>914939</v>
          </cell>
        </row>
        <row r="450">
          <cell r="A450">
            <v>914946</v>
          </cell>
        </row>
        <row r="451">
          <cell r="A451">
            <v>914953</v>
          </cell>
        </row>
        <row r="452">
          <cell r="A452">
            <v>914953</v>
          </cell>
        </row>
        <row r="453">
          <cell r="A453">
            <v>914960</v>
          </cell>
        </row>
        <row r="454">
          <cell r="A454">
            <v>916711</v>
          </cell>
        </row>
        <row r="455">
          <cell r="A455">
            <v>916728</v>
          </cell>
        </row>
        <row r="456">
          <cell r="A456">
            <v>916735</v>
          </cell>
        </row>
        <row r="457">
          <cell r="A457">
            <v>916742</v>
          </cell>
        </row>
        <row r="458">
          <cell r="A458">
            <v>916759</v>
          </cell>
        </row>
        <row r="459">
          <cell r="A459">
            <v>917008</v>
          </cell>
        </row>
        <row r="460">
          <cell r="A460">
            <v>917015</v>
          </cell>
        </row>
        <row r="461">
          <cell r="A461">
            <v>917022</v>
          </cell>
        </row>
        <row r="462">
          <cell r="A462">
            <v>917039</v>
          </cell>
        </row>
        <row r="463">
          <cell r="A463">
            <v>917039</v>
          </cell>
        </row>
        <row r="464">
          <cell r="A464">
            <v>917053</v>
          </cell>
        </row>
        <row r="465">
          <cell r="A465">
            <v>917060</v>
          </cell>
        </row>
        <row r="466">
          <cell r="A466">
            <v>917060</v>
          </cell>
        </row>
        <row r="467">
          <cell r="A467">
            <v>917077</v>
          </cell>
        </row>
        <row r="468">
          <cell r="A468">
            <v>917084</v>
          </cell>
        </row>
        <row r="469">
          <cell r="A469">
            <v>917091</v>
          </cell>
        </row>
        <row r="470">
          <cell r="A470">
            <v>917091</v>
          </cell>
        </row>
        <row r="471">
          <cell r="A471">
            <v>917107</v>
          </cell>
        </row>
        <row r="472">
          <cell r="A472">
            <v>917121</v>
          </cell>
        </row>
        <row r="473">
          <cell r="A473">
            <v>917145</v>
          </cell>
        </row>
        <row r="474">
          <cell r="A474">
            <v>917152</v>
          </cell>
        </row>
        <row r="475">
          <cell r="A475">
            <v>917169</v>
          </cell>
        </row>
        <row r="476">
          <cell r="A476">
            <v>917176</v>
          </cell>
        </row>
        <row r="477">
          <cell r="A477">
            <v>917305</v>
          </cell>
        </row>
        <row r="478">
          <cell r="A478">
            <v>917312</v>
          </cell>
        </row>
        <row r="479">
          <cell r="A479">
            <v>917329</v>
          </cell>
        </row>
        <row r="480">
          <cell r="A480">
            <v>917336</v>
          </cell>
        </row>
        <row r="481">
          <cell r="A481">
            <v>917343</v>
          </cell>
        </row>
        <row r="482">
          <cell r="A482">
            <v>917350</v>
          </cell>
        </row>
        <row r="483">
          <cell r="A483">
            <v>917367</v>
          </cell>
        </row>
        <row r="484">
          <cell r="A484">
            <v>917374</v>
          </cell>
        </row>
        <row r="485">
          <cell r="A485">
            <v>917381</v>
          </cell>
        </row>
        <row r="486">
          <cell r="A486">
            <v>917398</v>
          </cell>
        </row>
        <row r="487">
          <cell r="A487">
            <v>917404</v>
          </cell>
        </row>
        <row r="488">
          <cell r="A488">
            <v>917411</v>
          </cell>
        </row>
        <row r="489">
          <cell r="A489">
            <v>917428</v>
          </cell>
        </row>
        <row r="490">
          <cell r="A490">
            <v>917435</v>
          </cell>
        </row>
        <row r="491">
          <cell r="A491">
            <v>917442</v>
          </cell>
        </row>
        <row r="492">
          <cell r="A492">
            <v>917459</v>
          </cell>
        </row>
        <row r="493">
          <cell r="A493">
            <v>917466</v>
          </cell>
        </row>
        <row r="494">
          <cell r="A494">
            <v>917725</v>
          </cell>
        </row>
        <row r="495">
          <cell r="A495">
            <v>918005</v>
          </cell>
        </row>
        <row r="496">
          <cell r="A496">
            <v>918012</v>
          </cell>
        </row>
        <row r="497">
          <cell r="A497">
            <v>918029</v>
          </cell>
        </row>
        <row r="498">
          <cell r="A498">
            <v>918036</v>
          </cell>
        </row>
        <row r="499">
          <cell r="A499">
            <v>918043</v>
          </cell>
        </row>
        <row r="500">
          <cell r="A500">
            <v>918050</v>
          </cell>
        </row>
        <row r="501">
          <cell r="A501">
            <v>918067</v>
          </cell>
        </row>
        <row r="502">
          <cell r="A502">
            <v>918074</v>
          </cell>
        </row>
        <row r="503">
          <cell r="A503">
            <v>918548</v>
          </cell>
        </row>
        <row r="504">
          <cell r="A504">
            <v>918555</v>
          </cell>
        </row>
        <row r="505">
          <cell r="A505">
            <v>918562</v>
          </cell>
        </row>
        <row r="506">
          <cell r="A506">
            <v>918579</v>
          </cell>
        </row>
        <row r="507">
          <cell r="A507">
            <v>918586</v>
          </cell>
        </row>
        <row r="508">
          <cell r="A508">
            <v>918593</v>
          </cell>
        </row>
        <row r="509">
          <cell r="A509">
            <v>918609</v>
          </cell>
        </row>
        <row r="510">
          <cell r="A510">
            <v>918623</v>
          </cell>
        </row>
        <row r="511">
          <cell r="A511">
            <v>918722</v>
          </cell>
        </row>
        <row r="512">
          <cell r="A512">
            <v>918739</v>
          </cell>
        </row>
        <row r="513">
          <cell r="A513">
            <v>918753</v>
          </cell>
        </row>
        <row r="514">
          <cell r="A514">
            <v>918760</v>
          </cell>
        </row>
        <row r="515">
          <cell r="A515">
            <v>918784</v>
          </cell>
        </row>
        <row r="516">
          <cell r="A516">
            <v>918791</v>
          </cell>
        </row>
        <row r="517">
          <cell r="A517">
            <v>918807</v>
          </cell>
        </row>
        <row r="518">
          <cell r="A518">
            <v>918814</v>
          </cell>
        </row>
        <row r="519">
          <cell r="A519">
            <v>918821</v>
          </cell>
        </row>
        <row r="520">
          <cell r="A520">
            <v>918838</v>
          </cell>
        </row>
        <row r="521">
          <cell r="A521">
            <v>918852</v>
          </cell>
        </row>
        <row r="522">
          <cell r="A522">
            <v>918869</v>
          </cell>
        </row>
        <row r="523">
          <cell r="A523">
            <v>918876</v>
          </cell>
        </row>
        <row r="524">
          <cell r="A524">
            <v>918883</v>
          </cell>
        </row>
        <row r="525">
          <cell r="A525">
            <v>918913</v>
          </cell>
        </row>
        <row r="526">
          <cell r="A526">
            <v>919408</v>
          </cell>
        </row>
        <row r="527">
          <cell r="A527">
            <v>919408</v>
          </cell>
        </row>
        <row r="528">
          <cell r="A528">
            <v>919415</v>
          </cell>
        </row>
        <row r="529">
          <cell r="A529">
            <v>919422</v>
          </cell>
        </row>
        <row r="530">
          <cell r="A530">
            <v>919439</v>
          </cell>
        </row>
        <row r="531">
          <cell r="A531">
            <v>919446</v>
          </cell>
        </row>
        <row r="532">
          <cell r="A532">
            <v>919446</v>
          </cell>
        </row>
        <row r="533">
          <cell r="A533">
            <v>919453</v>
          </cell>
        </row>
        <row r="534">
          <cell r="A534">
            <v>919453</v>
          </cell>
        </row>
        <row r="535">
          <cell r="A535">
            <v>919460</v>
          </cell>
        </row>
        <row r="536">
          <cell r="A536">
            <v>919477</v>
          </cell>
        </row>
        <row r="537">
          <cell r="A537">
            <v>919484</v>
          </cell>
        </row>
        <row r="538">
          <cell r="A538">
            <v>919484</v>
          </cell>
        </row>
        <row r="539">
          <cell r="A539">
            <v>919606</v>
          </cell>
        </row>
        <row r="540">
          <cell r="A540">
            <v>919613</v>
          </cell>
        </row>
        <row r="541">
          <cell r="A541">
            <v>919613</v>
          </cell>
        </row>
        <row r="542">
          <cell r="A542">
            <v>919620</v>
          </cell>
        </row>
        <row r="543">
          <cell r="A543">
            <v>919637</v>
          </cell>
        </row>
        <row r="544">
          <cell r="A544">
            <v>919637</v>
          </cell>
        </row>
        <row r="545">
          <cell r="A545">
            <v>919644</v>
          </cell>
        </row>
        <row r="546">
          <cell r="A546">
            <v>919651</v>
          </cell>
        </row>
        <row r="547">
          <cell r="A547">
            <v>919804</v>
          </cell>
        </row>
        <row r="548">
          <cell r="A548">
            <v>919859</v>
          </cell>
        </row>
        <row r="549">
          <cell r="A549">
            <v>919910</v>
          </cell>
        </row>
        <row r="550">
          <cell r="A550">
            <v>920213</v>
          </cell>
        </row>
        <row r="551">
          <cell r="A551">
            <v>920244</v>
          </cell>
        </row>
        <row r="552">
          <cell r="A552">
            <v>920251</v>
          </cell>
        </row>
        <row r="553">
          <cell r="A553">
            <v>920701</v>
          </cell>
        </row>
        <row r="554">
          <cell r="A554">
            <v>921104</v>
          </cell>
        </row>
        <row r="555">
          <cell r="A555">
            <v>921104</v>
          </cell>
        </row>
        <row r="556">
          <cell r="A556">
            <v>921135</v>
          </cell>
        </row>
        <row r="557">
          <cell r="A557">
            <v>921135</v>
          </cell>
        </row>
        <row r="558">
          <cell r="A558">
            <v>921159</v>
          </cell>
        </row>
        <row r="559">
          <cell r="A559">
            <v>921166</v>
          </cell>
        </row>
        <row r="560">
          <cell r="A560">
            <v>921319</v>
          </cell>
        </row>
        <row r="561">
          <cell r="A561">
            <v>921326</v>
          </cell>
        </row>
        <row r="562">
          <cell r="A562">
            <v>921333</v>
          </cell>
        </row>
        <row r="563">
          <cell r="A563">
            <v>921340</v>
          </cell>
        </row>
        <row r="564">
          <cell r="A564">
            <v>921357</v>
          </cell>
        </row>
        <row r="565">
          <cell r="A565">
            <v>921364</v>
          </cell>
        </row>
        <row r="566">
          <cell r="A566">
            <v>921371</v>
          </cell>
        </row>
        <row r="567">
          <cell r="A567">
            <v>921388</v>
          </cell>
        </row>
        <row r="568">
          <cell r="A568">
            <v>921395</v>
          </cell>
        </row>
        <row r="569">
          <cell r="A569">
            <v>921401</v>
          </cell>
        </row>
        <row r="570">
          <cell r="A570">
            <v>921418</v>
          </cell>
        </row>
        <row r="571">
          <cell r="A571">
            <v>921432</v>
          </cell>
        </row>
        <row r="572">
          <cell r="A572">
            <v>921449</v>
          </cell>
        </row>
        <row r="573">
          <cell r="A573">
            <v>921456</v>
          </cell>
        </row>
        <row r="574">
          <cell r="A574">
            <v>921463</v>
          </cell>
        </row>
        <row r="575">
          <cell r="A575">
            <v>921470</v>
          </cell>
        </row>
        <row r="576">
          <cell r="A576">
            <v>921500</v>
          </cell>
        </row>
        <row r="577">
          <cell r="A577">
            <v>921517</v>
          </cell>
        </row>
        <row r="578">
          <cell r="A578">
            <v>921524</v>
          </cell>
        </row>
        <row r="579">
          <cell r="A579">
            <v>921531</v>
          </cell>
        </row>
        <row r="580">
          <cell r="A580">
            <v>921531</v>
          </cell>
        </row>
        <row r="581">
          <cell r="A581">
            <v>921548</v>
          </cell>
        </row>
        <row r="582">
          <cell r="A582">
            <v>921555</v>
          </cell>
        </row>
        <row r="583">
          <cell r="A583">
            <v>921562</v>
          </cell>
        </row>
        <row r="584">
          <cell r="A584">
            <v>921562</v>
          </cell>
        </row>
        <row r="585">
          <cell r="A585">
            <v>921579</v>
          </cell>
        </row>
        <row r="586">
          <cell r="A586">
            <v>921807</v>
          </cell>
        </row>
        <row r="587">
          <cell r="A587">
            <v>922248</v>
          </cell>
        </row>
        <row r="588">
          <cell r="A588">
            <v>922507</v>
          </cell>
        </row>
        <row r="589">
          <cell r="A589">
            <v>922514</v>
          </cell>
        </row>
        <row r="590">
          <cell r="A590">
            <v>922514</v>
          </cell>
        </row>
        <row r="591">
          <cell r="A591">
            <v>922514</v>
          </cell>
        </row>
        <row r="592">
          <cell r="A592">
            <v>922514</v>
          </cell>
        </row>
        <row r="593">
          <cell r="A593">
            <v>922521</v>
          </cell>
        </row>
        <row r="594">
          <cell r="A594">
            <v>922521</v>
          </cell>
        </row>
        <row r="595">
          <cell r="A595">
            <v>922538</v>
          </cell>
        </row>
        <row r="596">
          <cell r="A596">
            <v>922545</v>
          </cell>
        </row>
        <row r="597">
          <cell r="A597">
            <v>922552</v>
          </cell>
        </row>
        <row r="598">
          <cell r="A598">
            <v>922569</v>
          </cell>
        </row>
        <row r="599">
          <cell r="A599">
            <v>922576</v>
          </cell>
        </row>
        <row r="600">
          <cell r="A600">
            <v>922583</v>
          </cell>
        </row>
        <row r="601">
          <cell r="A601">
            <v>922590</v>
          </cell>
        </row>
        <row r="602">
          <cell r="A602">
            <v>922606</v>
          </cell>
        </row>
        <row r="603">
          <cell r="A603">
            <v>922613</v>
          </cell>
        </row>
        <row r="604">
          <cell r="A604">
            <v>922620</v>
          </cell>
        </row>
        <row r="605">
          <cell r="A605">
            <v>923023</v>
          </cell>
        </row>
        <row r="606">
          <cell r="A606">
            <v>923047</v>
          </cell>
        </row>
        <row r="607">
          <cell r="A607">
            <v>923054</v>
          </cell>
        </row>
        <row r="608">
          <cell r="A608">
            <v>923078</v>
          </cell>
        </row>
        <row r="609">
          <cell r="A609">
            <v>923177</v>
          </cell>
        </row>
        <row r="610">
          <cell r="A610">
            <v>923368</v>
          </cell>
        </row>
        <row r="611">
          <cell r="A611">
            <v>923702</v>
          </cell>
        </row>
        <row r="612">
          <cell r="A612">
            <v>923702</v>
          </cell>
        </row>
        <row r="613">
          <cell r="A613">
            <v>923719</v>
          </cell>
        </row>
        <row r="614">
          <cell r="A614">
            <v>923719</v>
          </cell>
        </row>
        <row r="615">
          <cell r="A615">
            <v>923726</v>
          </cell>
        </row>
        <row r="616">
          <cell r="A616">
            <v>923733</v>
          </cell>
        </row>
        <row r="617">
          <cell r="A617">
            <v>923733</v>
          </cell>
        </row>
        <row r="618">
          <cell r="A618">
            <v>923740</v>
          </cell>
        </row>
        <row r="619">
          <cell r="A619">
            <v>923757</v>
          </cell>
        </row>
        <row r="620">
          <cell r="A620">
            <v>923757</v>
          </cell>
        </row>
        <row r="621">
          <cell r="A621">
            <v>923764</v>
          </cell>
        </row>
        <row r="622">
          <cell r="A622">
            <v>923764</v>
          </cell>
        </row>
        <row r="623">
          <cell r="A623">
            <v>923771</v>
          </cell>
        </row>
        <row r="624">
          <cell r="A624">
            <v>923788</v>
          </cell>
        </row>
        <row r="625">
          <cell r="A625">
            <v>923788</v>
          </cell>
        </row>
        <row r="626">
          <cell r="A626">
            <v>923795</v>
          </cell>
        </row>
        <row r="627">
          <cell r="A627">
            <v>923801</v>
          </cell>
        </row>
        <row r="628">
          <cell r="A628">
            <v>923801</v>
          </cell>
        </row>
        <row r="629">
          <cell r="A629">
            <v>924112</v>
          </cell>
        </row>
        <row r="630">
          <cell r="A630">
            <v>924129</v>
          </cell>
        </row>
        <row r="631">
          <cell r="A631">
            <v>924136</v>
          </cell>
        </row>
        <row r="632">
          <cell r="A632">
            <v>924143</v>
          </cell>
        </row>
        <row r="633">
          <cell r="A633">
            <v>924167</v>
          </cell>
        </row>
        <row r="634">
          <cell r="A634">
            <v>924402</v>
          </cell>
        </row>
        <row r="635">
          <cell r="A635">
            <v>924419</v>
          </cell>
        </row>
        <row r="636">
          <cell r="A636">
            <v>924426</v>
          </cell>
        </row>
        <row r="637">
          <cell r="A637">
            <v>924433</v>
          </cell>
        </row>
        <row r="638">
          <cell r="A638">
            <v>924440</v>
          </cell>
        </row>
        <row r="639">
          <cell r="A639">
            <v>924457</v>
          </cell>
        </row>
        <row r="640">
          <cell r="A640">
            <v>924464</v>
          </cell>
        </row>
        <row r="641">
          <cell r="A641">
            <v>924471</v>
          </cell>
        </row>
        <row r="642">
          <cell r="A642">
            <v>924488</v>
          </cell>
        </row>
        <row r="643">
          <cell r="A643">
            <v>924495</v>
          </cell>
        </row>
        <row r="644">
          <cell r="A644">
            <v>924501</v>
          </cell>
        </row>
        <row r="645">
          <cell r="A645">
            <v>924518</v>
          </cell>
        </row>
        <row r="646">
          <cell r="A646">
            <v>924686</v>
          </cell>
        </row>
        <row r="647">
          <cell r="A647">
            <v>926109</v>
          </cell>
        </row>
        <row r="648">
          <cell r="A648">
            <v>926116</v>
          </cell>
        </row>
        <row r="649">
          <cell r="A649">
            <v>926123</v>
          </cell>
        </row>
        <row r="650">
          <cell r="A650">
            <v>926130</v>
          </cell>
        </row>
        <row r="651">
          <cell r="A651">
            <v>926147</v>
          </cell>
        </row>
        <row r="652">
          <cell r="A652">
            <v>926178</v>
          </cell>
        </row>
        <row r="653">
          <cell r="A653">
            <v>926185</v>
          </cell>
        </row>
        <row r="654">
          <cell r="A654">
            <v>926239</v>
          </cell>
        </row>
        <row r="655">
          <cell r="A655">
            <v>926246</v>
          </cell>
        </row>
        <row r="656">
          <cell r="A656">
            <v>926253</v>
          </cell>
        </row>
        <row r="657">
          <cell r="A657">
            <v>926260</v>
          </cell>
        </row>
        <row r="658">
          <cell r="A658">
            <v>926277</v>
          </cell>
        </row>
        <row r="659">
          <cell r="A659">
            <v>926277</v>
          </cell>
        </row>
        <row r="660">
          <cell r="A660">
            <v>926284</v>
          </cell>
        </row>
        <row r="661">
          <cell r="A661">
            <v>926291</v>
          </cell>
        </row>
        <row r="662">
          <cell r="A662">
            <v>926291</v>
          </cell>
        </row>
        <row r="663">
          <cell r="A663">
            <v>926307</v>
          </cell>
        </row>
        <row r="664">
          <cell r="A664">
            <v>926307</v>
          </cell>
        </row>
        <row r="665">
          <cell r="A665">
            <v>926314</v>
          </cell>
        </row>
        <row r="666">
          <cell r="A666">
            <v>926314</v>
          </cell>
        </row>
        <row r="667">
          <cell r="A667">
            <v>926321</v>
          </cell>
        </row>
        <row r="668">
          <cell r="A668">
            <v>926321</v>
          </cell>
        </row>
        <row r="669">
          <cell r="A669">
            <v>926338</v>
          </cell>
        </row>
        <row r="670">
          <cell r="A670">
            <v>926352</v>
          </cell>
        </row>
        <row r="671">
          <cell r="A671">
            <v>926352</v>
          </cell>
        </row>
        <row r="672">
          <cell r="A672">
            <v>926369</v>
          </cell>
        </row>
        <row r="673">
          <cell r="A673">
            <v>926420</v>
          </cell>
        </row>
        <row r="674">
          <cell r="A674">
            <v>926420</v>
          </cell>
        </row>
        <row r="675">
          <cell r="A675">
            <v>926451</v>
          </cell>
        </row>
        <row r="676">
          <cell r="A676">
            <v>926468</v>
          </cell>
        </row>
        <row r="677">
          <cell r="A677">
            <v>926475</v>
          </cell>
        </row>
        <row r="678">
          <cell r="A678">
            <v>926482</v>
          </cell>
        </row>
        <row r="679">
          <cell r="A679">
            <v>926499</v>
          </cell>
        </row>
        <row r="680">
          <cell r="A680">
            <v>926505</v>
          </cell>
        </row>
        <row r="681">
          <cell r="A681">
            <v>926512</v>
          </cell>
        </row>
        <row r="682">
          <cell r="A682">
            <v>926550</v>
          </cell>
        </row>
        <row r="683">
          <cell r="A683">
            <v>926567</v>
          </cell>
        </row>
        <row r="684">
          <cell r="A684">
            <v>926574</v>
          </cell>
        </row>
        <row r="685">
          <cell r="A685">
            <v>926581</v>
          </cell>
        </row>
        <row r="686">
          <cell r="A686">
            <v>926604</v>
          </cell>
        </row>
        <row r="687">
          <cell r="A687">
            <v>926642</v>
          </cell>
        </row>
        <row r="688">
          <cell r="A688">
            <v>926666</v>
          </cell>
        </row>
        <row r="689">
          <cell r="A689">
            <v>926673</v>
          </cell>
        </row>
        <row r="690">
          <cell r="A690">
            <v>926710</v>
          </cell>
        </row>
        <row r="691">
          <cell r="A691">
            <v>926758</v>
          </cell>
        </row>
        <row r="692">
          <cell r="A692">
            <v>926765</v>
          </cell>
        </row>
        <row r="693">
          <cell r="A693">
            <v>926772</v>
          </cell>
        </row>
        <row r="694">
          <cell r="A694">
            <v>926789</v>
          </cell>
        </row>
        <row r="695">
          <cell r="A695">
            <v>926796</v>
          </cell>
        </row>
        <row r="696">
          <cell r="A696">
            <v>926802</v>
          </cell>
        </row>
        <row r="697">
          <cell r="A697">
            <v>926819</v>
          </cell>
        </row>
        <row r="698">
          <cell r="A698">
            <v>926826</v>
          </cell>
        </row>
        <row r="699">
          <cell r="A699">
            <v>926895</v>
          </cell>
        </row>
        <row r="700">
          <cell r="A700">
            <v>926970</v>
          </cell>
        </row>
        <row r="701">
          <cell r="A701">
            <v>927342</v>
          </cell>
        </row>
        <row r="702">
          <cell r="A702">
            <v>927359</v>
          </cell>
        </row>
        <row r="703">
          <cell r="A703">
            <v>927366</v>
          </cell>
        </row>
        <row r="704">
          <cell r="A704">
            <v>927373</v>
          </cell>
        </row>
        <row r="705">
          <cell r="A705">
            <v>927380</v>
          </cell>
        </row>
        <row r="706">
          <cell r="A706">
            <v>927397</v>
          </cell>
        </row>
        <row r="707">
          <cell r="A707">
            <v>927403</v>
          </cell>
        </row>
        <row r="708">
          <cell r="A708">
            <v>927410</v>
          </cell>
        </row>
        <row r="709">
          <cell r="A709">
            <v>927427</v>
          </cell>
        </row>
        <row r="710">
          <cell r="A710">
            <v>927434</v>
          </cell>
        </row>
        <row r="711">
          <cell r="A711">
            <v>927441</v>
          </cell>
        </row>
        <row r="712">
          <cell r="A712">
            <v>927465</v>
          </cell>
        </row>
        <row r="713">
          <cell r="A713">
            <v>927465</v>
          </cell>
        </row>
        <row r="714">
          <cell r="A714">
            <v>927489</v>
          </cell>
        </row>
        <row r="715">
          <cell r="A715">
            <v>927496</v>
          </cell>
        </row>
        <row r="716">
          <cell r="A716">
            <v>927502</v>
          </cell>
        </row>
        <row r="717">
          <cell r="A717">
            <v>927519</v>
          </cell>
        </row>
        <row r="718">
          <cell r="A718">
            <v>927533</v>
          </cell>
        </row>
        <row r="719">
          <cell r="A719">
            <v>927540</v>
          </cell>
        </row>
        <row r="720">
          <cell r="A720">
            <v>927540</v>
          </cell>
        </row>
        <row r="721">
          <cell r="A721">
            <v>928004</v>
          </cell>
        </row>
        <row r="722">
          <cell r="A722">
            <v>928097</v>
          </cell>
        </row>
        <row r="723">
          <cell r="A723">
            <v>928103</v>
          </cell>
        </row>
        <row r="724">
          <cell r="A724">
            <v>928165</v>
          </cell>
        </row>
        <row r="725">
          <cell r="A725">
            <v>928226</v>
          </cell>
        </row>
        <row r="726">
          <cell r="A726">
            <v>928233</v>
          </cell>
        </row>
        <row r="727">
          <cell r="A727">
            <v>928240</v>
          </cell>
        </row>
        <row r="728">
          <cell r="A728">
            <v>928288</v>
          </cell>
        </row>
        <row r="729">
          <cell r="A729">
            <v>928295</v>
          </cell>
        </row>
        <row r="730">
          <cell r="A730">
            <v>928318</v>
          </cell>
        </row>
        <row r="731">
          <cell r="A731">
            <v>928325</v>
          </cell>
        </row>
        <row r="732">
          <cell r="A732">
            <v>928349</v>
          </cell>
        </row>
        <row r="733">
          <cell r="A733">
            <v>928370</v>
          </cell>
        </row>
        <row r="734">
          <cell r="A734">
            <v>928387</v>
          </cell>
        </row>
        <row r="735">
          <cell r="A735">
            <v>928417</v>
          </cell>
        </row>
        <row r="736">
          <cell r="A736">
            <v>928424</v>
          </cell>
        </row>
        <row r="737">
          <cell r="A737">
            <v>928455</v>
          </cell>
        </row>
        <row r="738">
          <cell r="A738">
            <v>928462</v>
          </cell>
        </row>
        <row r="739">
          <cell r="A739">
            <v>928479</v>
          </cell>
        </row>
        <row r="740">
          <cell r="A740">
            <v>928516</v>
          </cell>
        </row>
        <row r="741">
          <cell r="A741">
            <v>928530</v>
          </cell>
        </row>
        <row r="742">
          <cell r="A742">
            <v>928547</v>
          </cell>
        </row>
        <row r="743">
          <cell r="A743">
            <v>928561</v>
          </cell>
        </row>
        <row r="744">
          <cell r="A744">
            <v>928653</v>
          </cell>
        </row>
        <row r="745">
          <cell r="A745">
            <v>928660</v>
          </cell>
        </row>
        <row r="746">
          <cell r="A746">
            <v>928882</v>
          </cell>
        </row>
        <row r="747">
          <cell r="A747">
            <v>929032</v>
          </cell>
        </row>
        <row r="748">
          <cell r="A748">
            <v>929049</v>
          </cell>
        </row>
        <row r="749">
          <cell r="A749">
            <v>929155</v>
          </cell>
        </row>
        <row r="750">
          <cell r="A750">
            <v>929155</v>
          </cell>
        </row>
        <row r="751">
          <cell r="A751">
            <v>929209</v>
          </cell>
        </row>
        <row r="752">
          <cell r="A752">
            <v>929353</v>
          </cell>
        </row>
        <row r="753">
          <cell r="A753">
            <v>929360</v>
          </cell>
        </row>
        <row r="754">
          <cell r="A754">
            <v>929377</v>
          </cell>
        </row>
        <row r="755">
          <cell r="A755">
            <v>929377</v>
          </cell>
        </row>
        <row r="756">
          <cell r="A756">
            <v>929384</v>
          </cell>
        </row>
        <row r="757">
          <cell r="A757">
            <v>929438</v>
          </cell>
        </row>
        <row r="758">
          <cell r="A758">
            <v>929674</v>
          </cell>
        </row>
        <row r="759">
          <cell r="A759">
            <v>929681</v>
          </cell>
        </row>
        <row r="760">
          <cell r="A760">
            <v>929698</v>
          </cell>
        </row>
        <row r="761">
          <cell r="A761">
            <v>929704</v>
          </cell>
        </row>
        <row r="762">
          <cell r="A762">
            <v>929711</v>
          </cell>
        </row>
        <row r="763">
          <cell r="A763">
            <v>929728</v>
          </cell>
        </row>
        <row r="764">
          <cell r="A764">
            <v>929735</v>
          </cell>
        </row>
        <row r="765">
          <cell r="A765">
            <v>929742</v>
          </cell>
        </row>
        <row r="766">
          <cell r="A766">
            <v>929759</v>
          </cell>
        </row>
        <row r="767">
          <cell r="A767">
            <v>929766</v>
          </cell>
        </row>
        <row r="768">
          <cell r="A768">
            <v>929773</v>
          </cell>
        </row>
        <row r="769">
          <cell r="A769">
            <v>929803</v>
          </cell>
        </row>
        <row r="770">
          <cell r="A770">
            <v>929810</v>
          </cell>
        </row>
        <row r="771">
          <cell r="A771">
            <v>929827</v>
          </cell>
        </row>
        <row r="772">
          <cell r="A772">
            <v>929834</v>
          </cell>
        </row>
        <row r="773">
          <cell r="A773">
            <v>929841</v>
          </cell>
        </row>
        <row r="774">
          <cell r="A774">
            <v>929841</v>
          </cell>
        </row>
        <row r="775">
          <cell r="A775">
            <v>929858</v>
          </cell>
        </row>
        <row r="776">
          <cell r="A776">
            <v>929858</v>
          </cell>
        </row>
        <row r="777">
          <cell r="A777">
            <v>929865</v>
          </cell>
        </row>
        <row r="778">
          <cell r="A778">
            <v>929865</v>
          </cell>
        </row>
        <row r="779">
          <cell r="A779">
            <v>929872</v>
          </cell>
        </row>
        <row r="780">
          <cell r="A780">
            <v>929889</v>
          </cell>
        </row>
        <row r="781">
          <cell r="A781">
            <v>929896</v>
          </cell>
        </row>
        <row r="782">
          <cell r="A782">
            <v>929919</v>
          </cell>
        </row>
        <row r="783">
          <cell r="A783">
            <v>929940</v>
          </cell>
        </row>
        <row r="784">
          <cell r="A784">
            <v>929940</v>
          </cell>
        </row>
        <row r="785">
          <cell r="A785">
            <v>929957</v>
          </cell>
        </row>
        <row r="786">
          <cell r="A786">
            <v>929964</v>
          </cell>
        </row>
        <row r="787">
          <cell r="A787">
            <v>929971</v>
          </cell>
        </row>
        <row r="788">
          <cell r="A788">
            <v>929988</v>
          </cell>
        </row>
        <row r="789">
          <cell r="A789">
            <v>929995</v>
          </cell>
        </row>
        <row r="790">
          <cell r="A790">
            <v>930007</v>
          </cell>
        </row>
        <row r="791">
          <cell r="A791">
            <v>930052</v>
          </cell>
        </row>
        <row r="792">
          <cell r="A792">
            <v>930052</v>
          </cell>
        </row>
        <row r="793">
          <cell r="A793">
            <v>930069</v>
          </cell>
        </row>
        <row r="794">
          <cell r="A794">
            <v>930083</v>
          </cell>
        </row>
        <row r="795">
          <cell r="A795">
            <v>930113</v>
          </cell>
        </row>
        <row r="796">
          <cell r="A796">
            <v>930113</v>
          </cell>
        </row>
        <row r="797">
          <cell r="A797">
            <v>930236</v>
          </cell>
        </row>
        <row r="798">
          <cell r="A798">
            <v>930243</v>
          </cell>
        </row>
        <row r="799">
          <cell r="A799">
            <v>930267</v>
          </cell>
        </row>
        <row r="800">
          <cell r="A800">
            <v>930281</v>
          </cell>
        </row>
        <row r="801">
          <cell r="A801">
            <v>930298</v>
          </cell>
        </row>
        <row r="802">
          <cell r="A802">
            <v>930304</v>
          </cell>
        </row>
        <row r="803">
          <cell r="A803">
            <v>930304</v>
          </cell>
        </row>
        <row r="804">
          <cell r="A804">
            <v>930311</v>
          </cell>
        </row>
        <row r="805">
          <cell r="A805">
            <v>930328</v>
          </cell>
        </row>
        <row r="806">
          <cell r="A806">
            <v>930335</v>
          </cell>
        </row>
        <row r="807">
          <cell r="A807">
            <v>930342</v>
          </cell>
        </row>
        <row r="808">
          <cell r="A808">
            <v>930359</v>
          </cell>
        </row>
        <row r="809">
          <cell r="A809">
            <v>930397</v>
          </cell>
        </row>
        <row r="810">
          <cell r="A810">
            <v>930403</v>
          </cell>
        </row>
        <row r="811">
          <cell r="A811">
            <v>930410</v>
          </cell>
        </row>
        <row r="812">
          <cell r="A812">
            <v>930427</v>
          </cell>
        </row>
        <row r="813">
          <cell r="A813">
            <v>930434</v>
          </cell>
        </row>
        <row r="814">
          <cell r="A814">
            <v>930526</v>
          </cell>
        </row>
        <row r="815">
          <cell r="A815">
            <v>930533</v>
          </cell>
        </row>
        <row r="816">
          <cell r="A816">
            <v>930533</v>
          </cell>
        </row>
        <row r="817">
          <cell r="A817">
            <v>930533</v>
          </cell>
        </row>
        <row r="818">
          <cell r="A818">
            <v>930533</v>
          </cell>
        </row>
        <row r="819">
          <cell r="A819">
            <v>930540</v>
          </cell>
        </row>
        <row r="820">
          <cell r="A820">
            <v>930540</v>
          </cell>
        </row>
        <row r="821">
          <cell r="A821">
            <v>930557</v>
          </cell>
        </row>
        <row r="822">
          <cell r="A822">
            <v>930557</v>
          </cell>
        </row>
        <row r="823">
          <cell r="A823">
            <v>930564</v>
          </cell>
        </row>
        <row r="824">
          <cell r="A824">
            <v>930571</v>
          </cell>
        </row>
        <row r="825">
          <cell r="A825">
            <v>930571</v>
          </cell>
        </row>
        <row r="826">
          <cell r="A826">
            <v>930588</v>
          </cell>
        </row>
        <row r="827">
          <cell r="A827">
            <v>930595</v>
          </cell>
        </row>
        <row r="828">
          <cell r="A828">
            <v>930595</v>
          </cell>
        </row>
        <row r="829">
          <cell r="A829">
            <v>930601</v>
          </cell>
        </row>
        <row r="830">
          <cell r="A830">
            <v>930618</v>
          </cell>
        </row>
        <row r="831">
          <cell r="A831">
            <v>930618</v>
          </cell>
        </row>
        <row r="832">
          <cell r="A832">
            <v>930625</v>
          </cell>
        </row>
        <row r="833">
          <cell r="A833">
            <v>930632</v>
          </cell>
        </row>
        <row r="834">
          <cell r="A834">
            <v>930632</v>
          </cell>
        </row>
        <row r="835">
          <cell r="A835">
            <v>930649</v>
          </cell>
        </row>
        <row r="836">
          <cell r="A836">
            <v>930656</v>
          </cell>
        </row>
        <row r="837">
          <cell r="A837">
            <v>930656</v>
          </cell>
        </row>
        <row r="838">
          <cell r="A838">
            <v>930663</v>
          </cell>
        </row>
        <row r="839">
          <cell r="A839">
            <v>930670</v>
          </cell>
        </row>
        <row r="840">
          <cell r="A840">
            <v>930687</v>
          </cell>
        </row>
        <row r="841">
          <cell r="A841">
            <v>930694</v>
          </cell>
        </row>
        <row r="842">
          <cell r="A842">
            <v>930700</v>
          </cell>
        </row>
        <row r="843">
          <cell r="A843">
            <v>930724</v>
          </cell>
        </row>
        <row r="844">
          <cell r="A844">
            <v>930755</v>
          </cell>
        </row>
        <row r="845">
          <cell r="A845">
            <v>930779</v>
          </cell>
        </row>
        <row r="846">
          <cell r="A846">
            <v>930786</v>
          </cell>
        </row>
        <row r="847">
          <cell r="A847">
            <v>930786</v>
          </cell>
        </row>
        <row r="848">
          <cell r="A848">
            <v>930793</v>
          </cell>
        </row>
        <row r="849">
          <cell r="A849">
            <v>930830</v>
          </cell>
        </row>
        <row r="850">
          <cell r="A850">
            <v>930847</v>
          </cell>
        </row>
        <row r="851">
          <cell r="A851">
            <v>930991</v>
          </cell>
        </row>
        <row r="852">
          <cell r="A852">
            <v>931011</v>
          </cell>
        </row>
        <row r="853">
          <cell r="A853">
            <v>931011</v>
          </cell>
        </row>
        <row r="854">
          <cell r="A854">
            <v>931042</v>
          </cell>
        </row>
        <row r="855">
          <cell r="A855">
            <v>931097</v>
          </cell>
        </row>
        <row r="856">
          <cell r="A856">
            <v>931103</v>
          </cell>
        </row>
        <row r="857">
          <cell r="A857">
            <v>931110</v>
          </cell>
        </row>
        <row r="858">
          <cell r="A858">
            <v>931127</v>
          </cell>
        </row>
        <row r="859">
          <cell r="A859">
            <v>931134</v>
          </cell>
        </row>
        <row r="860">
          <cell r="A860">
            <v>931158</v>
          </cell>
        </row>
        <row r="861">
          <cell r="A861">
            <v>931165</v>
          </cell>
        </row>
        <row r="862">
          <cell r="A862">
            <v>931165</v>
          </cell>
        </row>
        <row r="863">
          <cell r="A863">
            <v>931172</v>
          </cell>
        </row>
        <row r="864">
          <cell r="A864">
            <v>931189</v>
          </cell>
        </row>
        <row r="865">
          <cell r="A865">
            <v>931196</v>
          </cell>
        </row>
        <row r="866">
          <cell r="A866">
            <v>931202</v>
          </cell>
        </row>
        <row r="867">
          <cell r="A867">
            <v>931356</v>
          </cell>
        </row>
        <row r="868">
          <cell r="A868">
            <v>931363</v>
          </cell>
        </row>
        <row r="869">
          <cell r="A869">
            <v>931370</v>
          </cell>
        </row>
        <row r="870">
          <cell r="A870">
            <v>931387</v>
          </cell>
        </row>
        <row r="871">
          <cell r="A871">
            <v>931394</v>
          </cell>
        </row>
        <row r="872">
          <cell r="A872">
            <v>931400</v>
          </cell>
        </row>
        <row r="873">
          <cell r="A873">
            <v>931417</v>
          </cell>
        </row>
        <row r="874">
          <cell r="A874">
            <v>931424</v>
          </cell>
        </row>
        <row r="875">
          <cell r="A875">
            <v>931431</v>
          </cell>
        </row>
        <row r="876">
          <cell r="A876">
            <v>931448</v>
          </cell>
        </row>
        <row r="877">
          <cell r="A877">
            <v>931462</v>
          </cell>
        </row>
        <row r="878">
          <cell r="A878">
            <v>931479</v>
          </cell>
        </row>
        <row r="879">
          <cell r="A879">
            <v>931486</v>
          </cell>
        </row>
        <row r="880">
          <cell r="A880">
            <v>931486</v>
          </cell>
        </row>
        <row r="881">
          <cell r="A881">
            <v>931493</v>
          </cell>
        </row>
        <row r="882">
          <cell r="A882">
            <v>931493</v>
          </cell>
        </row>
        <row r="883">
          <cell r="A883">
            <v>931707</v>
          </cell>
        </row>
        <row r="884">
          <cell r="A884">
            <v>931714</v>
          </cell>
        </row>
        <row r="885">
          <cell r="A885">
            <v>931721</v>
          </cell>
        </row>
        <row r="886">
          <cell r="A886">
            <v>931912</v>
          </cell>
        </row>
        <row r="887">
          <cell r="A887">
            <v>931929</v>
          </cell>
        </row>
        <row r="888">
          <cell r="A888">
            <v>931943</v>
          </cell>
        </row>
        <row r="889">
          <cell r="A889">
            <v>931950</v>
          </cell>
        </row>
        <row r="890">
          <cell r="A890">
            <v>931967</v>
          </cell>
        </row>
        <row r="891">
          <cell r="A891">
            <v>931974</v>
          </cell>
        </row>
        <row r="892">
          <cell r="A892">
            <v>931998</v>
          </cell>
        </row>
        <row r="893">
          <cell r="A893">
            <v>932124</v>
          </cell>
        </row>
        <row r="894">
          <cell r="A894">
            <v>932148</v>
          </cell>
        </row>
        <row r="895">
          <cell r="A895">
            <v>932223</v>
          </cell>
        </row>
        <row r="896">
          <cell r="A896">
            <v>932230</v>
          </cell>
        </row>
        <row r="897">
          <cell r="A897">
            <v>932247</v>
          </cell>
        </row>
        <row r="898">
          <cell r="A898">
            <v>932247</v>
          </cell>
        </row>
        <row r="899">
          <cell r="A899">
            <v>932254</v>
          </cell>
        </row>
        <row r="900">
          <cell r="A900">
            <v>932261</v>
          </cell>
        </row>
        <row r="901">
          <cell r="A901">
            <v>932278</v>
          </cell>
        </row>
        <row r="902">
          <cell r="A902">
            <v>932278</v>
          </cell>
        </row>
        <row r="903">
          <cell r="A903">
            <v>932278</v>
          </cell>
        </row>
        <row r="904">
          <cell r="A904">
            <v>932278</v>
          </cell>
        </row>
        <row r="905">
          <cell r="A905">
            <v>932285</v>
          </cell>
        </row>
        <row r="906">
          <cell r="A906">
            <v>932308</v>
          </cell>
        </row>
        <row r="907">
          <cell r="A907">
            <v>932315</v>
          </cell>
        </row>
        <row r="908">
          <cell r="A908">
            <v>932322</v>
          </cell>
        </row>
        <row r="909">
          <cell r="A909">
            <v>932339</v>
          </cell>
        </row>
        <row r="910">
          <cell r="A910">
            <v>932346</v>
          </cell>
        </row>
        <row r="911">
          <cell r="A911">
            <v>932353</v>
          </cell>
        </row>
        <row r="912">
          <cell r="A912">
            <v>932360</v>
          </cell>
        </row>
        <row r="913">
          <cell r="A913">
            <v>932377</v>
          </cell>
        </row>
        <row r="914">
          <cell r="A914">
            <v>932384</v>
          </cell>
        </row>
        <row r="915">
          <cell r="A915">
            <v>932391</v>
          </cell>
        </row>
        <row r="916">
          <cell r="A916">
            <v>932407</v>
          </cell>
        </row>
        <row r="917">
          <cell r="A917">
            <v>932414</v>
          </cell>
        </row>
        <row r="918">
          <cell r="A918">
            <v>932421</v>
          </cell>
        </row>
        <row r="919">
          <cell r="A919">
            <v>932438</v>
          </cell>
        </row>
        <row r="920">
          <cell r="A920">
            <v>932445</v>
          </cell>
        </row>
        <row r="921">
          <cell r="A921">
            <v>932452</v>
          </cell>
        </row>
        <row r="922">
          <cell r="A922">
            <v>932469</v>
          </cell>
        </row>
        <row r="923">
          <cell r="A923">
            <v>932476</v>
          </cell>
        </row>
        <row r="924">
          <cell r="A924">
            <v>932490</v>
          </cell>
        </row>
        <row r="925">
          <cell r="A925">
            <v>932490</v>
          </cell>
        </row>
        <row r="926">
          <cell r="A926">
            <v>932506</v>
          </cell>
        </row>
        <row r="927">
          <cell r="A927">
            <v>932582</v>
          </cell>
        </row>
        <row r="928">
          <cell r="A928">
            <v>932599</v>
          </cell>
        </row>
        <row r="929">
          <cell r="A929">
            <v>932605</v>
          </cell>
        </row>
        <row r="930">
          <cell r="A930">
            <v>932612</v>
          </cell>
        </row>
        <row r="931">
          <cell r="A931">
            <v>932636</v>
          </cell>
        </row>
        <row r="932">
          <cell r="A932">
            <v>932636</v>
          </cell>
        </row>
        <row r="933">
          <cell r="A933">
            <v>932643</v>
          </cell>
        </row>
        <row r="934">
          <cell r="A934">
            <v>932667</v>
          </cell>
        </row>
        <row r="935">
          <cell r="A935">
            <v>932674</v>
          </cell>
        </row>
        <row r="936">
          <cell r="A936">
            <v>932698</v>
          </cell>
        </row>
        <row r="937">
          <cell r="A937">
            <v>932711</v>
          </cell>
        </row>
        <row r="938">
          <cell r="A938">
            <v>932711</v>
          </cell>
        </row>
        <row r="939">
          <cell r="A939">
            <v>932759</v>
          </cell>
        </row>
        <row r="940">
          <cell r="A940">
            <v>932766</v>
          </cell>
        </row>
        <row r="941">
          <cell r="A941">
            <v>932773</v>
          </cell>
        </row>
        <row r="942">
          <cell r="A942">
            <v>932780</v>
          </cell>
        </row>
        <row r="943">
          <cell r="A943">
            <v>932797</v>
          </cell>
        </row>
        <row r="944">
          <cell r="A944">
            <v>932803</v>
          </cell>
        </row>
        <row r="945">
          <cell r="A945">
            <v>932803</v>
          </cell>
        </row>
        <row r="946">
          <cell r="A946">
            <v>932810</v>
          </cell>
        </row>
        <row r="947">
          <cell r="A947">
            <v>932810</v>
          </cell>
        </row>
        <row r="948">
          <cell r="A948">
            <v>932827</v>
          </cell>
        </row>
        <row r="949">
          <cell r="A949">
            <v>932834</v>
          </cell>
        </row>
        <row r="950">
          <cell r="A950">
            <v>932841</v>
          </cell>
        </row>
        <row r="951">
          <cell r="A951">
            <v>932889</v>
          </cell>
        </row>
        <row r="952">
          <cell r="A952">
            <v>932896</v>
          </cell>
        </row>
        <row r="953">
          <cell r="A953">
            <v>932902</v>
          </cell>
        </row>
        <row r="954">
          <cell r="A954">
            <v>932902</v>
          </cell>
        </row>
        <row r="955">
          <cell r="A955">
            <v>932919</v>
          </cell>
        </row>
        <row r="956">
          <cell r="A956">
            <v>932919</v>
          </cell>
        </row>
        <row r="957">
          <cell r="A957">
            <v>932926</v>
          </cell>
        </row>
        <row r="958">
          <cell r="A958">
            <v>932926</v>
          </cell>
        </row>
        <row r="959">
          <cell r="A959">
            <v>932933</v>
          </cell>
        </row>
        <row r="960">
          <cell r="A960">
            <v>932933</v>
          </cell>
        </row>
        <row r="961">
          <cell r="A961">
            <v>932940</v>
          </cell>
        </row>
        <row r="962">
          <cell r="A962">
            <v>932957</v>
          </cell>
        </row>
        <row r="963">
          <cell r="A963">
            <v>932964</v>
          </cell>
        </row>
        <row r="964">
          <cell r="A964">
            <v>932988</v>
          </cell>
        </row>
        <row r="965">
          <cell r="A965">
            <v>932995</v>
          </cell>
        </row>
        <row r="966">
          <cell r="A966">
            <v>933008</v>
          </cell>
        </row>
        <row r="967">
          <cell r="A967">
            <v>933015</v>
          </cell>
        </row>
        <row r="968">
          <cell r="A968">
            <v>933022</v>
          </cell>
        </row>
        <row r="969">
          <cell r="A969">
            <v>933039</v>
          </cell>
        </row>
        <row r="970">
          <cell r="A970">
            <v>933046</v>
          </cell>
        </row>
        <row r="971">
          <cell r="A971">
            <v>933053</v>
          </cell>
        </row>
        <row r="972">
          <cell r="A972">
            <v>933060</v>
          </cell>
        </row>
        <row r="973">
          <cell r="A973">
            <v>933077</v>
          </cell>
        </row>
        <row r="974">
          <cell r="A974">
            <v>933107</v>
          </cell>
        </row>
        <row r="975">
          <cell r="A975">
            <v>933121</v>
          </cell>
        </row>
        <row r="976">
          <cell r="A976">
            <v>933152</v>
          </cell>
        </row>
        <row r="977">
          <cell r="A977">
            <v>933176</v>
          </cell>
        </row>
        <row r="978">
          <cell r="A978">
            <v>933183</v>
          </cell>
        </row>
        <row r="979">
          <cell r="A979">
            <v>933381</v>
          </cell>
        </row>
        <row r="980">
          <cell r="A980">
            <v>933459</v>
          </cell>
        </row>
        <row r="981">
          <cell r="A981">
            <v>933466</v>
          </cell>
        </row>
        <row r="982">
          <cell r="A982">
            <v>933473</v>
          </cell>
        </row>
        <row r="983">
          <cell r="A983">
            <v>933480</v>
          </cell>
        </row>
        <row r="984">
          <cell r="A984">
            <v>933497</v>
          </cell>
        </row>
        <row r="985">
          <cell r="A985">
            <v>933503</v>
          </cell>
        </row>
        <row r="986">
          <cell r="A986">
            <v>933510</v>
          </cell>
        </row>
        <row r="987">
          <cell r="A987">
            <v>933527</v>
          </cell>
        </row>
        <row r="988">
          <cell r="A988">
            <v>933596</v>
          </cell>
        </row>
        <row r="989">
          <cell r="A989">
            <v>933602</v>
          </cell>
        </row>
        <row r="990">
          <cell r="A990">
            <v>933619</v>
          </cell>
        </row>
        <row r="991">
          <cell r="A991">
            <v>933640</v>
          </cell>
        </row>
        <row r="992">
          <cell r="A992">
            <v>933664</v>
          </cell>
        </row>
        <row r="993">
          <cell r="A993">
            <v>933664</v>
          </cell>
        </row>
        <row r="994">
          <cell r="A994">
            <v>933718</v>
          </cell>
        </row>
        <row r="995">
          <cell r="A995">
            <v>933787</v>
          </cell>
        </row>
        <row r="996">
          <cell r="A996">
            <v>933794</v>
          </cell>
        </row>
        <row r="997">
          <cell r="A997">
            <v>933800</v>
          </cell>
        </row>
        <row r="998">
          <cell r="A998">
            <v>933817</v>
          </cell>
        </row>
        <row r="999">
          <cell r="A999">
            <v>933824</v>
          </cell>
        </row>
        <row r="1000">
          <cell r="A1000">
            <v>933831</v>
          </cell>
        </row>
        <row r="1001">
          <cell r="A1001">
            <v>933848</v>
          </cell>
        </row>
        <row r="1002">
          <cell r="A1002">
            <v>933855</v>
          </cell>
        </row>
        <row r="1003">
          <cell r="A1003">
            <v>933862</v>
          </cell>
        </row>
        <row r="1004">
          <cell r="A1004">
            <v>933893</v>
          </cell>
        </row>
        <row r="1005">
          <cell r="A1005">
            <v>933909</v>
          </cell>
        </row>
        <row r="1006">
          <cell r="A1006">
            <v>933916</v>
          </cell>
        </row>
        <row r="1007">
          <cell r="A1007">
            <v>933923</v>
          </cell>
        </row>
        <row r="1008">
          <cell r="A1008">
            <v>933930</v>
          </cell>
        </row>
        <row r="1009">
          <cell r="A1009">
            <v>934036</v>
          </cell>
        </row>
        <row r="1010">
          <cell r="A1010">
            <v>934050</v>
          </cell>
        </row>
        <row r="1011">
          <cell r="A1011">
            <v>934067</v>
          </cell>
        </row>
        <row r="1012">
          <cell r="A1012">
            <v>934074</v>
          </cell>
        </row>
        <row r="1013">
          <cell r="A1013">
            <v>934081</v>
          </cell>
        </row>
        <row r="1014">
          <cell r="A1014">
            <v>934654</v>
          </cell>
        </row>
        <row r="1015">
          <cell r="A1015">
            <v>934692</v>
          </cell>
        </row>
        <row r="1016">
          <cell r="A1016">
            <v>934708</v>
          </cell>
        </row>
        <row r="1017">
          <cell r="A1017">
            <v>934715</v>
          </cell>
        </row>
        <row r="1018">
          <cell r="A1018">
            <v>934715</v>
          </cell>
        </row>
        <row r="1019">
          <cell r="A1019">
            <v>934722</v>
          </cell>
        </row>
        <row r="1020">
          <cell r="A1020">
            <v>934739</v>
          </cell>
        </row>
        <row r="1021">
          <cell r="A1021">
            <v>934739</v>
          </cell>
        </row>
        <row r="1022">
          <cell r="A1022">
            <v>934753</v>
          </cell>
        </row>
        <row r="1023">
          <cell r="A1023">
            <v>934760</v>
          </cell>
        </row>
        <row r="1024">
          <cell r="A1024">
            <v>934760</v>
          </cell>
        </row>
        <row r="1025">
          <cell r="A1025">
            <v>934784</v>
          </cell>
        </row>
        <row r="1026">
          <cell r="A1026">
            <v>934784</v>
          </cell>
        </row>
        <row r="1027">
          <cell r="A1027">
            <v>934791</v>
          </cell>
        </row>
        <row r="1028">
          <cell r="A1028">
            <v>934791</v>
          </cell>
        </row>
        <row r="1029">
          <cell r="A1029">
            <v>934807</v>
          </cell>
        </row>
        <row r="1030">
          <cell r="A1030">
            <v>934814</v>
          </cell>
        </row>
        <row r="1031">
          <cell r="A1031">
            <v>934814</v>
          </cell>
        </row>
        <row r="1032">
          <cell r="A1032">
            <v>934852</v>
          </cell>
        </row>
        <row r="1033">
          <cell r="A1033">
            <v>934852</v>
          </cell>
        </row>
        <row r="1034">
          <cell r="A1034">
            <v>934869</v>
          </cell>
        </row>
        <row r="1035">
          <cell r="A1035">
            <v>934876</v>
          </cell>
        </row>
        <row r="1036">
          <cell r="A1036">
            <v>935262</v>
          </cell>
        </row>
        <row r="1037">
          <cell r="A1037">
            <v>935330</v>
          </cell>
        </row>
        <row r="1038">
          <cell r="A1038">
            <v>935330</v>
          </cell>
        </row>
        <row r="1039">
          <cell r="A1039">
            <v>935354</v>
          </cell>
        </row>
        <row r="1040">
          <cell r="A1040">
            <v>935361</v>
          </cell>
        </row>
        <row r="1041">
          <cell r="A1041">
            <v>935361</v>
          </cell>
        </row>
        <row r="1042">
          <cell r="A1042">
            <v>935378</v>
          </cell>
        </row>
        <row r="1043">
          <cell r="A1043">
            <v>935385</v>
          </cell>
        </row>
        <row r="1044">
          <cell r="A1044">
            <v>935385</v>
          </cell>
        </row>
        <row r="1045">
          <cell r="A1045">
            <v>935538</v>
          </cell>
        </row>
        <row r="1046">
          <cell r="A1046">
            <v>935545</v>
          </cell>
        </row>
        <row r="1047">
          <cell r="A1047">
            <v>935552</v>
          </cell>
        </row>
        <row r="1048">
          <cell r="A1048">
            <v>935576</v>
          </cell>
        </row>
        <row r="1049">
          <cell r="A1049">
            <v>935583</v>
          </cell>
        </row>
        <row r="1050">
          <cell r="A1050">
            <v>935590</v>
          </cell>
        </row>
        <row r="1051">
          <cell r="A1051">
            <v>935606</v>
          </cell>
        </row>
        <row r="1052">
          <cell r="A1052">
            <v>935613</v>
          </cell>
        </row>
        <row r="1053">
          <cell r="A1053">
            <v>935620</v>
          </cell>
        </row>
        <row r="1054">
          <cell r="A1054">
            <v>935637</v>
          </cell>
        </row>
        <row r="1055">
          <cell r="A1055">
            <v>935644</v>
          </cell>
        </row>
        <row r="1056">
          <cell r="A1056">
            <v>935651</v>
          </cell>
        </row>
        <row r="1057">
          <cell r="A1057">
            <v>935668</v>
          </cell>
        </row>
        <row r="1058">
          <cell r="A1058">
            <v>935675</v>
          </cell>
        </row>
        <row r="1059">
          <cell r="A1059">
            <v>935682</v>
          </cell>
        </row>
        <row r="1060">
          <cell r="A1060">
            <v>935699</v>
          </cell>
        </row>
        <row r="1061">
          <cell r="A1061">
            <v>935712</v>
          </cell>
        </row>
        <row r="1062">
          <cell r="A1062">
            <v>935729</v>
          </cell>
        </row>
        <row r="1063">
          <cell r="A1063">
            <v>935736</v>
          </cell>
        </row>
        <row r="1064">
          <cell r="A1064">
            <v>935743</v>
          </cell>
        </row>
        <row r="1065">
          <cell r="A1065">
            <v>935750</v>
          </cell>
        </row>
        <row r="1066">
          <cell r="A1066">
            <v>935767</v>
          </cell>
        </row>
        <row r="1067">
          <cell r="A1067">
            <v>935774</v>
          </cell>
        </row>
        <row r="1068">
          <cell r="A1068">
            <v>935781</v>
          </cell>
        </row>
        <row r="1069">
          <cell r="A1069">
            <v>935798</v>
          </cell>
        </row>
        <row r="1070">
          <cell r="A1070">
            <v>935804</v>
          </cell>
        </row>
        <row r="1071">
          <cell r="A1071">
            <v>935811</v>
          </cell>
        </row>
        <row r="1072">
          <cell r="A1072">
            <v>935866</v>
          </cell>
        </row>
        <row r="1073">
          <cell r="A1073">
            <v>935866</v>
          </cell>
        </row>
        <row r="1074">
          <cell r="A1074">
            <v>935873</v>
          </cell>
        </row>
        <row r="1075">
          <cell r="A1075">
            <v>935873</v>
          </cell>
        </row>
        <row r="1076">
          <cell r="A1076">
            <v>935880</v>
          </cell>
        </row>
        <row r="1077">
          <cell r="A1077">
            <v>935880</v>
          </cell>
        </row>
        <row r="1078">
          <cell r="A1078">
            <v>935897</v>
          </cell>
        </row>
        <row r="1079">
          <cell r="A1079">
            <v>935897</v>
          </cell>
        </row>
        <row r="1080">
          <cell r="A1080">
            <v>935903</v>
          </cell>
        </row>
        <row r="1081">
          <cell r="A1081">
            <v>935910</v>
          </cell>
        </row>
        <row r="1082">
          <cell r="A1082">
            <v>935910</v>
          </cell>
        </row>
        <row r="1083">
          <cell r="A1083">
            <v>935927</v>
          </cell>
        </row>
        <row r="1084">
          <cell r="A1084">
            <v>935927</v>
          </cell>
        </row>
        <row r="1085">
          <cell r="A1085">
            <v>935934</v>
          </cell>
        </row>
        <row r="1086">
          <cell r="A1086">
            <v>935941</v>
          </cell>
        </row>
        <row r="1087">
          <cell r="A1087">
            <v>935941</v>
          </cell>
        </row>
        <row r="1088">
          <cell r="A1088">
            <v>935958</v>
          </cell>
        </row>
        <row r="1089">
          <cell r="A1089">
            <v>935958</v>
          </cell>
        </row>
        <row r="1090">
          <cell r="A1090">
            <v>935965</v>
          </cell>
        </row>
        <row r="1091">
          <cell r="A1091">
            <v>935965</v>
          </cell>
        </row>
        <row r="1092">
          <cell r="A1092">
            <v>935972</v>
          </cell>
        </row>
        <row r="1093">
          <cell r="A1093">
            <v>935972</v>
          </cell>
        </row>
        <row r="1094">
          <cell r="A1094">
            <v>935989</v>
          </cell>
        </row>
        <row r="1095">
          <cell r="A1095">
            <v>935996</v>
          </cell>
        </row>
        <row r="1096">
          <cell r="A1096">
            <v>935996</v>
          </cell>
        </row>
        <row r="1097">
          <cell r="A1097">
            <v>936009</v>
          </cell>
        </row>
        <row r="1098">
          <cell r="A1098">
            <v>936016</v>
          </cell>
        </row>
        <row r="1099">
          <cell r="A1099">
            <v>936023</v>
          </cell>
        </row>
        <row r="1100">
          <cell r="A1100">
            <v>936030</v>
          </cell>
        </row>
        <row r="1101">
          <cell r="A1101">
            <v>936047</v>
          </cell>
        </row>
        <row r="1102">
          <cell r="A1102">
            <v>936054</v>
          </cell>
        </row>
        <row r="1103">
          <cell r="A1103">
            <v>936061</v>
          </cell>
        </row>
        <row r="1104">
          <cell r="A1104">
            <v>936078</v>
          </cell>
        </row>
        <row r="1105">
          <cell r="A1105">
            <v>936085</v>
          </cell>
        </row>
        <row r="1106">
          <cell r="A1106">
            <v>936092</v>
          </cell>
        </row>
        <row r="1107">
          <cell r="A1107">
            <v>936108</v>
          </cell>
        </row>
        <row r="1108">
          <cell r="A1108">
            <v>936115</v>
          </cell>
        </row>
        <row r="1109">
          <cell r="A1109">
            <v>936122</v>
          </cell>
        </row>
        <row r="1110">
          <cell r="A1110">
            <v>936139</v>
          </cell>
        </row>
        <row r="1111">
          <cell r="A1111">
            <v>936146</v>
          </cell>
        </row>
        <row r="1112">
          <cell r="A1112">
            <v>936153</v>
          </cell>
        </row>
        <row r="1113">
          <cell r="A1113">
            <v>936160</v>
          </cell>
        </row>
        <row r="1114">
          <cell r="A1114">
            <v>936160</v>
          </cell>
        </row>
        <row r="1115">
          <cell r="A1115">
            <v>936177</v>
          </cell>
        </row>
        <row r="1116">
          <cell r="A1116">
            <v>936177</v>
          </cell>
        </row>
        <row r="1117">
          <cell r="A1117">
            <v>936184</v>
          </cell>
        </row>
        <row r="1118">
          <cell r="A1118">
            <v>936184</v>
          </cell>
        </row>
        <row r="1119">
          <cell r="A1119">
            <v>936214</v>
          </cell>
        </row>
        <row r="1120">
          <cell r="A1120">
            <v>936214</v>
          </cell>
        </row>
        <row r="1121">
          <cell r="A1121">
            <v>936221</v>
          </cell>
        </row>
        <row r="1122">
          <cell r="A1122">
            <v>936221</v>
          </cell>
        </row>
        <row r="1123">
          <cell r="A1123">
            <v>936528</v>
          </cell>
        </row>
        <row r="1124">
          <cell r="A1124">
            <v>936528</v>
          </cell>
        </row>
        <row r="1125">
          <cell r="A1125">
            <v>936535</v>
          </cell>
        </row>
        <row r="1126">
          <cell r="A1126">
            <v>936542</v>
          </cell>
        </row>
        <row r="1127">
          <cell r="A1127">
            <v>936559</v>
          </cell>
        </row>
        <row r="1128">
          <cell r="A1128">
            <v>936559</v>
          </cell>
        </row>
        <row r="1129">
          <cell r="A1129">
            <v>936566</v>
          </cell>
        </row>
        <row r="1130">
          <cell r="A1130">
            <v>936566</v>
          </cell>
        </row>
        <row r="1131">
          <cell r="A1131">
            <v>936573</v>
          </cell>
        </row>
        <row r="1132">
          <cell r="A1132">
            <v>936573</v>
          </cell>
        </row>
        <row r="1133">
          <cell r="A1133">
            <v>936580</v>
          </cell>
        </row>
        <row r="1134">
          <cell r="A1134">
            <v>936597</v>
          </cell>
        </row>
        <row r="1135">
          <cell r="A1135">
            <v>936603</v>
          </cell>
        </row>
        <row r="1136">
          <cell r="A1136">
            <v>936610</v>
          </cell>
        </row>
        <row r="1137">
          <cell r="A1137">
            <v>936627</v>
          </cell>
        </row>
        <row r="1138">
          <cell r="A1138">
            <v>936627</v>
          </cell>
        </row>
        <row r="1139">
          <cell r="A1139">
            <v>936634</v>
          </cell>
        </row>
        <row r="1140">
          <cell r="A1140">
            <v>936641</v>
          </cell>
        </row>
        <row r="1141">
          <cell r="A1141">
            <v>936658</v>
          </cell>
        </row>
        <row r="1142">
          <cell r="A1142">
            <v>936665</v>
          </cell>
        </row>
        <row r="1143">
          <cell r="A1143">
            <v>936672</v>
          </cell>
        </row>
        <row r="1144">
          <cell r="A1144">
            <v>936672</v>
          </cell>
        </row>
        <row r="1145">
          <cell r="A1145">
            <v>936689</v>
          </cell>
        </row>
        <row r="1146">
          <cell r="A1146">
            <v>936696</v>
          </cell>
        </row>
        <row r="1147">
          <cell r="A1147">
            <v>936696</v>
          </cell>
        </row>
        <row r="1148">
          <cell r="A1148">
            <v>936702</v>
          </cell>
        </row>
        <row r="1149">
          <cell r="A1149">
            <v>936719</v>
          </cell>
        </row>
        <row r="1150">
          <cell r="A1150">
            <v>936719</v>
          </cell>
        </row>
        <row r="1151">
          <cell r="A1151">
            <v>936726</v>
          </cell>
        </row>
        <row r="1152">
          <cell r="A1152">
            <v>936726</v>
          </cell>
        </row>
        <row r="1153">
          <cell r="A1153">
            <v>936733</v>
          </cell>
        </row>
        <row r="1154">
          <cell r="A1154">
            <v>936740</v>
          </cell>
        </row>
        <row r="1155">
          <cell r="A1155">
            <v>936740</v>
          </cell>
        </row>
        <row r="1156">
          <cell r="A1156">
            <v>936757</v>
          </cell>
        </row>
        <row r="1157">
          <cell r="A1157">
            <v>936764</v>
          </cell>
        </row>
        <row r="1158">
          <cell r="A1158">
            <v>936764</v>
          </cell>
        </row>
        <row r="1159">
          <cell r="A1159">
            <v>936771</v>
          </cell>
        </row>
        <row r="1160">
          <cell r="A1160">
            <v>936771</v>
          </cell>
        </row>
        <row r="1161">
          <cell r="A1161">
            <v>936788</v>
          </cell>
        </row>
        <row r="1162">
          <cell r="A1162">
            <v>936795</v>
          </cell>
        </row>
        <row r="1163">
          <cell r="A1163">
            <v>936801</v>
          </cell>
        </row>
        <row r="1164">
          <cell r="A1164">
            <v>936825</v>
          </cell>
        </row>
        <row r="1165">
          <cell r="A1165">
            <v>936832</v>
          </cell>
        </row>
        <row r="1166">
          <cell r="A1166">
            <v>939000</v>
          </cell>
        </row>
        <row r="1167">
          <cell r="A1167">
            <v>939000</v>
          </cell>
        </row>
        <row r="1168">
          <cell r="A1168">
            <v>939024</v>
          </cell>
        </row>
        <row r="1169">
          <cell r="A1169">
            <v>939024</v>
          </cell>
        </row>
        <row r="1170">
          <cell r="A1170">
            <v>939031</v>
          </cell>
        </row>
        <row r="1171">
          <cell r="A1171">
            <v>939048</v>
          </cell>
        </row>
        <row r="1172">
          <cell r="A1172">
            <v>939048</v>
          </cell>
        </row>
        <row r="1173">
          <cell r="A1173">
            <v>939055</v>
          </cell>
        </row>
        <row r="1174">
          <cell r="A1174">
            <v>939055</v>
          </cell>
        </row>
        <row r="1175">
          <cell r="A1175">
            <v>939062</v>
          </cell>
        </row>
        <row r="1176">
          <cell r="A1176">
            <v>939062</v>
          </cell>
        </row>
        <row r="1177">
          <cell r="A1177">
            <v>939079</v>
          </cell>
        </row>
        <row r="1178">
          <cell r="A1178">
            <v>939079</v>
          </cell>
        </row>
        <row r="1179">
          <cell r="A1179">
            <v>939086</v>
          </cell>
        </row>
        <row r="1180">
          <cell r="A1180">
            <v>939086</v>
          </cell>
        </row>
        <row r="1181">
          <cell r="A1181">
            <v>939093</v>
          </cell>
        </row>
        <row r="1182">
          <cell r="A1182">
            <v>939093</v>
          </cell>
        </row>
        <row r="1183">
          <cell r="A1183">
            <v>939109</v>
          </cell>
        </row>
        <row r="1184">
          <cell r="A1184">
            <v>939109</v>
          </cell>
        </row>
        <row r="1185">
          <cell r="A1185">
            <v>939116</v>
          </cell>
        </row>
        <row r="1186">
          <cell r="A1186">
            <v>939116</v>
          </cell>
        </row>
        <row r="1187">
          <cell r="A1187">
            <v>939123</v>
          </cell>
        </row>
        <row r="1188">
          <cell r="A1188">
            <v>939123</v>
          </cell>
        </row>
        <row r="1189">
          <cell r="A1189">
            <v>939130</v>
          </cell>
        </row>
        <row r="1190">
          <cell r="A1190">
            <v>939130</v>
          </cell>
        </row>
        <row r="1191">
          <cell r="A1191">
            <v>939147</v>
          </cell>
        </row>
        <row r="1192">
          <cell r="A1192">
            <v>939154</v>
          </cell>
        </row>
        <row r="1193">
          <cell r="A1193">
            <v>939154</v>
          </cell>
        </row>
        <row r="1194">
          <cell r="A1194">
            <v>939161</v>
          </cell>
        </row>
        <row r="1195">
          <cell r="A1195">
            <v>939161</v>
          </cell>
        </row>
        <row r="1196">
          <cell r="A1196">
            <v>939178</v>
          </cell>
        </row>
        <row r="1197">
          <cell r="A1197">
            <v>939178</v>
          </cell>
        </row>
        <row r="1198">
          <cell r="A1198">
            <v>939185</v>
          </cell>
        </row>
        <row r="1199">
          <cell r="A1199">
            <v>939185</v>
          </cell>
        </row>
        <row r="1200">
          <cell r="A1200">
            <v>939192</v>
          </cell>
        </row>
        <row r="1201">
          <cell r="A1201">
            <v>939192</v>
          </cell>
        </row>
        <row r="1202">
          <cell r="A1202">
            <v>939208</v>
          </cell>
        </row>
        <row r="1203">
          <cell r="A1203">
            <v>939208</v>
          </cell>
        </row>
        <row r="1204">
          <cell r="A1204">
            <v>939215</v>
          </cell>
        </row>
        <row r="1205">
          <cell r="A1205">
            <v>939215</v>
          </cell>
        </row>
        <row r="1206">
          <cell r="A1206">
            <v>939222</v>
          </cell>
        </row>
        <row r="1207">
          <cell r="A1207">
            <v>939222</v>
          </cell>
        </row>
        <row r="1208">
          <cell r="A1208">
            <v>939239</v>
          </cell>
        </row>
        <row r="1209">
          <cell r="A1209">
            <v>939239</v>
          </cell>
        </row>
        <row r="1210">
          <cell r="A1210">
            <v>939246</v>
          </cell>
        </row>
        <row r="1211">
          <cell r="A1211">
            <v>939246</v>
          </cell>
        </row>
        <row r="1212">
          <cell r="A1212">
            <v>939260</v>
          </cell>
        </row>
        <row r="1213">
          <cell r="A1213">
            <v>939260</v>
          </cell>
        </row>
        <row r="1214">
          <cell r="A1214">
            <v>939277</v>
          </cell>
        </row>
        <row r="1215">
          <cell r="A1215">
            <v>939284</v>
          </cell>
        </row>
        <row r="1216">
          <cell r="A1216">
            <v>939284</v>
          </cell>
        </row>
        <row r="1217">
          <cell r="A1217">
            <v>939291</v>
          </cell>
        </row>
        <row r="1218">
          <cell r="A1218">
            <v>939307</v>
          </cell>
        </row>
        <row r="1219">
          <cell r="A1219">
            <v>939307</v>
          </cell>
        </row>
        <row r="1220">
          <cell r="A1220">
            <v>939314</v>
          </cell>
        </row>
        <row r="1221">
          <cell r="A1221">
            <v>939314</v>
          </cell>
        </row>
        <row r="1222">
          <cell r="A1222">
            <v>939321</v>
          </cell>
        </row>
        <row r="1223">
          <cell r="A1223">
            <v>939321</v>
          </cell>
        </row>
        <row r="1224">
          <cell r="A1224">
            <v>939338</v>
          </cell>
        </row>
        <row r="1225">
          <cell r="A1225">
            <v>939338</v>
          </cell>
        </row>
        <row r="1226">
          <cell r="A1226">
            <v>939345</v>
          </cell>
        </row>
        <row r="1227">
          <cell r="A1227">
            <v>939352</v>
          </cell>
        </row>
        <row r="1228">
          <cell r="A1228">
            <v>939369</v>
          </cell>
        </row>
        <row r="1229">
          <cell r="A1229">
            <v>939376</v>
          </cell>
        </row>
        <row r="1230">
          <cell r="A1230">
            <v>939376</v>
          </cell>
        </row>
        <row r="1231">
          <cell r="A1231">
            <v>939727</v>
          </cell>
        </row>
        <row r="1232">
          <cell r="A1232">
            <v>939734</v>
          </cell>
        </row>
        <row r="1233">
          <cell r="A1233">
            <v>939741</v>
          </cell>
        </row>
        <row r="1234">
          <cell r="A1234">
            <v>939758</v>
          </cell>
        </row>
        <row r="1235">
          <cell r="A1235">
            <v>939765</v>
          </cell>
        </row>
        <row r="1236">
          <cell r="A1236">
            <v>939772</v>
          </cell>
        </row>
        <row r="1237">
          <cell r="A1237">
            <v>939789</v>
          </cell>
        </row>
        <row r="1238">
          <cell r="A1238">
            <v>939796</v>
          </cell>
        </row>
        <row r="1239">
          <cell r="A1239">
            <v>939802</v>
          </cell>
        </row>
        <row r="1240">
          <cell r="A1240">
            <v>939819</v>
          </cell>
        </row>
        <row r="1241">
          <cell r="A1241">
            <v>939888</v>
          </cell>
        </row>
        <row r="1242">
          <cell r="A1242">
            <v>939895</v>
          </cell>
        </row>
        <row r="1243">
          <cell r="A1243">
            <v>939918</v>
          </cell>
        </row>
        <row r="1244">
          <cell r="A1244">
            <v>939925</v>
          </cell>
        </row>
        <row r="1245">
          <cell r="A1245">
            <v>939932</v>
          </cell>
        </row>
        <row r="1246">
          <cell r="A1246">
            <v>939945</v>
          </cell>
        </row>
        <row r="1247">
          <cell r="A1247">
            <v>939970</v>
          </cell>
        </row>
        <row r="1248">
          <cell r="A1248">
            <v>939987</v>
          </cell>
        </row>
        <row r="1249">
          <cell r="A1249">
            <v>939994</v>
          </cell>
        </row>
        <row r="1250">
          <cell r="A1250">
            <v>940204</v>
          </cell>
        </row>
        <row r="1251">
          <cell r="A1251">
            <v>940211</v>
          </cell>
        </row>
        <row r="1252">
          <cell r="A1252">
            <v>940228</v>
          </cell>
        </row>
        <row r="1253">
          <cell r="A1253">
            <v>940235</v>
          </cell>
        </row>
        <row r="1254">
          <cell r="A1254">
            <v>940242</v>
          </cell>
        </row>
        <row r="1255">
          <cell r="A1255">
            <v>940259</v>
          </cell>
        </row>
        <row r="1256">
          <cell r="A1256">
            <v>940303</v>
          </cell>
        </row>
        <row r="1257">
          <cell r="A1257">
            <v>940310</v>
          </cell>
        </row>
        <row r="1258">
          <cell r="A1258">
            <v>940327</v>
          </cell>
        </row>
        <row r="1259">
          <cell r="A1259">
            <v>940334</v>
          </cell>
        </row>
        <row r="1260">
          <cell r="A1260">
            <v>940358</v>
          </cell>
        </row>
        <row r="1261">
          <cell r="A1261">
            <v>940365</v>
          </cell>
        </row>
        <row r="1262">
          <cell r="A1262">
            <v>940372</v>
          </cell>
        </row>
        <row r="1263">
          <cell r="A1263">
            <v>940389</v>
          </cell>
        </row>
        <row r="1264">
          <cell r="A1264">
            <v>940396</v>
          </cell>
        </row>
        <row r="1265">
          <cell r="A1265">
            <v>940402</v>
          </cell>
        </row>
        <row r="1266">
          <cell r="A1266">
            <v>940402</v>
          </cell>
        </row>
        <row r="1267">
          <cell r="A1267">
            <v>940686</v>
          </cell>
        </row>
        <row r="1268">
          <cell r="A1268">
            <v>940716</v>
          </cell>
        </row>
        <row r="1269">
          <cell r="A1269">
            <v>940723</v>
          </cell>
        </row>
        <row r="1270">
          <cell r="A1270">
            <v>940747</v>
          </cell>
        </row>
        <row r="1271">
          <cell r="A1271">
            <v>940754</v>
          </cell>
        </row>
        <row r="1272">
          <cell r="A1272">
            <v>940785</v>
          </cell>
        </row>
        <row r="1273">
          <cell r="A1273">
            <v>940792</v>
          </cell>
        </row>
        <row r="1274">
          <cell r="A1274">
            <v>940808</v>
          </cell>
        </row>
        <row r="1275">
          <cell r="A1275">
            <v>940822</v>
          </cell>
        </row>
        <row r="1276">
          <cell r="A1276">
            <v>940839</v>
          </cell>
        </row>
        <row r="1277">
          <cell r="A1277">
            <v>940846</v>
          </cell>
        </row>
        <row r="1278">
          <cell r="A1278">
            <v>940853</v>
          </cell>
        </row>
        <row r="1279">
          <cell r="A1279">
            <v>940877</v>
          </cell>
        </row>
        <row r="1280">
          <cell r="A1280">
            <v>941027</v>
          </cell>
        </row>
        <row r="1281">
          <cell r="A1281">
            <v>941027</v>
          </cell>
        </row>
        <row r="1282">
          <cell r="A1282">
            <v>941096</v>
          </cell>
        </row>
        <row r="1283">
          <cell r="A1283">
            <v>941102</v>
          </cell>
        </row>
        <row r="1284">
          <cell r="A1284">
            <v>941119</v>
          </cell>
        </row>
        <row r="1285">
          <cell r="A1285">
            <v>941126</v>
          </cell>
        </row>
        <row r="1286">
          <cell r="A1286">
            <v>941133</v>
          </cell>
        </row>
        <row r="1287">
          <cell r="A1287">
            <v>941140</v>
          </cell>
        </row>
        <row r="1288">
          <cell r="A1288">
            <v>941157</v>
          </cell>
        </row>
        <row r="1289">
          <cell r="A1289">
            <v>941164</v>
          </cell>
        </row>
        <row r="1290">
          <cell r="A1290">
            <v>941171</v>
          </cell>
        </row>
        <row r="1291">
          <cell r="A1291">
            <v>941188</v>
          </cell>
        </row>
        <row r="1292">
          <cell r="A1292">
            <v>941195</v>
          </cell>
        </row>
        <row r="1293">
          <cell r="A1293">
            <v>941201</v>
          </cell>
        </row>
        <row r="1294">
          <cell r="A1294">
            <v>941218</v>
          </cell>
        </row>
        <row r="1295">
          <cell r="A1295">
            <v>941225</v>
          </cell>
        </row>
        <row r="1296">
          <cell r="A1296">
            <v>941232</v>
          </cell>
        </row>
        <row r="1297">
          <cell r="A1297">
            <v>941249</v>
          </cell>
        </row>
        <row r="1298">
          <cell r="A1298">
            <v>941256</v>
          </cell>
        </row>
        <row r="1299">
          <cell r="A1299">
            <v>941263</v>
          </cell>
        </row>
        <row r="1300">
          <cell r="A1300">
            <v>941270</v>
          </cell>
        </row>
        <row r="1301">
          <cell r="A1301">
            <v>941287</v>
          </cell>
        </row>
        <row r="1302">
          <cell r="A1302">
            <v>941294</v>
          </cell>
        </row>
        <row r="1303">
          <cell r="A1303">
            <v>941300</v>
          </cell>
        </row>
        <row r="1304">
          <cell r="A1304">
            <v>941317</v>
          </cell>
        </row>
        <row r="1305">
          <cell r="A1305">
            <v>941324</v>
          </cell>
        </row>
        <row r="1306">
          <cell r="A1306">
            <v>941331</v>
          </cell>
        </row>
        <row r="1307">
          <cell r="A1307">
            <v>941348</v>
          </cell>
        </row>
        <row r="1308">
          <cell r="A1308">
            <v>941355</v>
          </cell>
        </row>
        <row r="1309">
          <cell r="A1309">
            <v>941362</v>
          </cell>
        </row>
        <row r="1310">
          <cell r="A1310">
            <v>941364</v>
          </cell>
        </row>
        <row r="1311">
          <cell r="A1311">
            <v>941379</v>
          </cell>
        </row>
        <row r="1312">
          <cell r="A1312">
            <v>941430</v>
          </cell>
        </row>
        <row r="1313">
          <cell r="A1313">
            <v>941447</v>
          </cell>
        </row>
        <row r="1314">
          <cell r="A1314">
            <v>941454</v>
          </cell>
        </row>
        <row r="1315">
          <cell r="A1315">
            <v>941461</v>
          </cell>
        </row>
        <row r="1316">
          <cell r="A1316">
            <v>941478</v>
          </cell>
        </row>
        <row r="1317">
          <cell r="A1317">
            <v>941485</v>
          </cell>
        </row>
        <row r="1318">
          <cell r="A1318">
            <v>941492</v>
          </cell>
        </row>
        <row r="1319">
          <cell r="A1319">
            <v>941737</v>
          </cell>
        </row>
        <row r="1320">
          <cell r="A1320">
            <v>941751</v>
          </cell>
        </row>
        <row r="1321">
          <cell r="A1321">
            <v>941768</v>
          </cell>
        </row>
        <row r="1322">
          <cell r="A1322">
            <v>941775</v>
          </cell>
        </row>
        <row r="1323">
          <cell r="A1323">
            <v>941843</v>
          </cell>
        </row>
        <row r="1324">
          <cell r="A1324">
            <v>941850</v>
          </cell>
        </row>
        <row r="1325">
          <cell r="A1325">
            <v>941867</v>
          </cell>
        </row>
        <row r="1326">
          <cell r="A1326">
            <v>941874</v>
          </cell>
        </row>
        <row r="1327">
          <cell r="A1327">
            <v>941881</v>
          </cell>
        </row>
        <row r="1328">
          <cell r="A1328">
            <v>941898</v>
          </cell>
        </row>
        <row r="1329">
          <cell r="A1329">
            <v>941898</v>
          </cell>
        </row>
        <row r="1330">
          <cell r="A1330">
            <v>941928</v>
          </cell>
        </row>
        <row r="1331">
          <cell r="A1331">
            <v>941935</v>
          </cell>
        </row>
        <row r="1332">
          <cell r="A1332">
            <v>942086</v>
          </cell>
        </row>
        <row r="1333">
          <cell r="A1333">
            <v>942116</v>
          </cell>
        </row>
        <row r="1334">
          <cell r="A1334">
            <v>942123</v>
          </cell>
        </row>
        <row r="1335">
          <cell r="A1335">
            <v>942130</v>
          </cell>
        </row>
        <row r="1336">
          <cell r="A1336">
            <v>942147</v>
          </cell>
        </row>
        <row r="1337">
          <cell r="A1337">
            <v>942154</v>
          </cell>
        </row>
        <row r="1338">
          <cell r="A1338">
            <v>942161</v>
          </cell>
        </row>
        <row r="1339">
          <cell r="A1339">
            <v>942178</v>
          </cell>
        </row>
        <row r="1340">
          <cell r="A1340">
            <v>942185</v>
          </cell>
        </row>
        <row r="1341">
          <cell r="A1341">
            <v>942192</v>
          </cell>
        </row>
        <row r="1342">
          <cell r="A1342">
            <v>942222</v>
          </cell>
        </row>
        <row r="1343">
          <cell r="A1343">
            <v>942222</v>
          </cell>
        </row>
        <row r="1344">
          <cell r="A1344">
            <v>942239</v>
          </cell>
        </row>
        <row r="1345">
          <cell r="A1345">
            <v>942284</v>
          </cell>
        </row>
        <row r="1346">
          <cell r="A1346">
            <v>942291</v>
          </cell>
        </row>
        <row r="1347">
          <cell r="A1347">
            <v>942307</v>
          </cell>
        </row>
        <row r="1348">
          <cell r="A1348">
            <v>942383</v>
          </cell>
        </row>
        <row r="1349">
          <cell r="A1349">
            <v>942390</v>
          </cell>
        </row>
        <row r="1350">
          <cell r="A1350">
            <v>942406</v>
          </cell>
        </row>
        <row r="1351">
          <cell r="A1351">
            <v>942413</v>
          </cell>
        </row>
        <row r="1352">
          <cell r="A1352">
            <v>942420</v>
          </cell>
        </row>
        <row r="1353">
          <cell r="A1353">
            <v>942437</v>
          </cell>
        </row>
        <row r="1354">
          <cell r="A1354">
            <v>942444</v>
          </cell>
        </row>
        <row r="1355">
          <cell r="A1355">
            <v>942451</v>
          </cell>
        </row>
        <row r="1356">
          <cell r="A1356">
            <v>942468</v>
          </cell>
        </row>
        <row r="1357">
          <cell r="A1357">
            <v>942475</v>
          </cell>
        </row>
        <row r="1358">
          <cell r="A1358">
            <v>942505</v>
          </cell>
        </row>
        <row r="1359">
          <cell r="A1359">
            <v>942512</v>
          </cell>
        </row>
        <row r="1360">
          <cell r="A1360">
            <v>942529</v>
          </cell>
        </row>
        <row r="1361">
          <cell r="A1361">
            <v>942536</v>
          </cell>
        </row>
        <row r="1362">
          <cell r="A1362">
            <v>942543</v>
          </cell>
        </row>
        <row r="1363">
          <cell r="A1363">
            <v>942550</v>
          </cell>
        </row>
        <row r="1364">
          <cell r="A1364">
            <v>942567</v>
          </cell>
        </row>
        <row r="1365">
          <cell r="A1365">
            <v>942574</v>
          </cell>
        </row>
        <row r="1366">
          <cell r="A1366">
            <v>942581</v>
          </cell>
        </row>
        <row r="1367">
          <cell r="A1367">
            <v>942659</v>
          </cell>
        </row>
        <row r="1368">
          <cell r="A1368">
            <v>942666</v>
          </cell>
        </row>
        <row r="1369">
          <cell r="A1369">
            <v>942673</v>
          </cell>
        </row>
        <row r="1370">
          <cell r="A1370">
            <v>942697</v>
          </cell>
        </row>
        <row r="1371">
          <cell r="A1371">
            <v>942741</v>
          </cell>
        </row>
        <row r="1372">
          <cell r="A1372">
            <v>942772</v>
          </cell>
        </row>
        <row r="1373">
          <cell r="A1373">
            <v>942826</v>
          </cell>
        </row>
        <row r="1374">
          <cell r="A1374">
            <v>942833</v>
          </cell>
        </row>
        <row r="1375">
          <cell r="A1375">
            <v>942840</v>
          </cell>
        </row>
        <row r="1376">
          <cell r="A1376">
            <v>942857</v>
          </cell>
        </row>
        <row r="1377">
          <cell r="A1377">
            <v>942864</v>
          </cell>
        </row>
        <row r="1378">
          <cell r="A1378">
            <v>942901</v>
          </cell>
        </row>
        <row r="1379">
          <cell r="A1379">
            <v>942901</v>
          </cell>
        </row>
        <row r="1380">
          <cell r="A1380">
            <v>942918</v>
          </cell>
        </row>
        <row r="1381">
          <cell r="A1381">
            <v>942918</v>
          </cell>
        </row>
        <row r="1382">
          <cell r="A1382">
            <v>942925</v>
          </cell>
        </row>
        <row r="1383">
          <cell r="A1383">
            <v>942925</v>
          </cell>
        </row>
        <row r="1384">
          <cell r="A1384">
            <v>942932</v>
          </cell>
        </row>
        <row r="1385">
          <cell r="A1385">
            <v>942932</v>
          </cell>
        </row>
        <row r="1386">
          <cell r="A1386">
            <v>942949</v>
          </cell>
        </row>
        <row r="1387">
          <cell r="A1387">
            <v>942949</v>
          </cell>
        </row>
        <row r="1388">
          <cell r="A1388">
            <v>942956</v>
          </cell>
        </row>
        <row r="1389">
          <cell r="A1389">
            <v>942956</v>
          </cell>
        </row>
        <row r="1390">
          <cell r="A1390">
            <v>942963</v>
          </cell>
        </row>
        <row r="1391">
          <cell r="A1391">
            <v>942963</v>
          </cell>
        </row>
        <row r="1392">
          <cell r="A1392">
            <v>942970</v>
          </cell>
        </row>
        <row r="1393">
          <cell r="A1393">
            <v>942987</v>
          </cell>
        </row>
        <row r="1394">
          <cell r="A1394">
            <v>942987</v>
          </cell>
        </row>
        <row r="1395">
          <cell r="A1395">
            <v>942994</v>
          </cell>
        </row>
        <row r="1396">
          <cell r="A1396">
            <v>942994</v>
          </cell>
        </row>
        <row r="1397">
          <cell r="A1397">
            <v>943007</v>
          </cell>
        </row>
        <row r="1398">
          <cell r="A1398">
            <v>943007</v>
          </cell>
        </row>
        <row r="1399">
          <cell r="A1399">
            <v>943014</v>
          </cell>
        </row>
        <row r="1400">
          <cell r="A1400">
            <v>943021</v>
          </cell>
        </row>
        <row r="1401">
          <cell r="A1401">
            <v>943038</v>
          </cell>
        </row>
        <row r="1402">
          <cell r="A1402">
            <v>943045</v>
          </cell>
        </row>
        <row r="1403">
          <cell r="A1403">
            <v>943045</v>
          </cell>
        </row>
        <row r="1404">
          <cell r="A1404">
            <v>943052</v>
          </cell>
        </row>
        <row r="1405">
          <cell r="A1405">
            <v>943069</v>
          </cell>
        </row>
        <row r="1406">
          <cell r="A1406">
            <v>943076</v>
          </cell>
        </row>
        <row r="1407">
          <cell r="A1407">
            <v>943083</v>
          </cell>
        </row>
        <row r="1408">
          <cell r="A1408">
            <v>943083</v>
          </cell>
        </row>
        <row r="1409">
          <cell r="A1409">
            <v>943236</v>
          </cell>
        </row>
        <row r="1410">
          <cell r="A1410">
            <v>943243</v>
          </cell>
        </row>
        <row r="1411">
          <cell r="A1411">
            <v>943250</v>
          </cell>
        </row>
        <row r="1412">
          <cell r="A1412">
            <v>943267</v>
          </cell>
        </row>
        <row r="1413">
          <cell r="A1413">
            <v>943274</v>
          </cell>
        </row>
        <row r="1414">
          <cell r="A1414">
            <v>943281</v>
          </cell>
        </row>
        <row r="1415">
          <cell r="A1415">
            <v>943298</v>
          </cell>
        </row>
        <row r="1416">
          <cell r="A1416">
            <v>943304</v>
          </cell>
        </row>
        <row r="1417">
          <cell r="A1417">
            <v>943311</v>
          </cell>
        </row>
        <row r="1418">
          <cell r="A1418">
            <v>943328</v>
          </cell>
        </row>
        <row r="1419">
          <cell r="A1419">
            <v>943328</v>
          </cell>
        </row>
        <row r="1420">
          <cell r="A1420">
            <v>943335</v>
          </cell>
        </row>
        <row r="1421">
          <cell r="A1421">
            <v>943342</v>
          </cell>
        </row>
        <row r="1422">
          <cell r="A1422">
            <v>943359</v>
          </cell>
        </row>
        <row r="1423">
          <cell r="A1423">
            <v>943359</v>
          </cell>
        </row>
        <row r="1424">
          <cell r="A1424">
            <v>943359</v>
          </cell>
        </row>
        <row r="1425">
          <cell r="A1425">
            <v>943359</v>
          </cell>
        </row>
        <row r="1426">
          <cell r="A1426">
            <v>943366</v>
          </cell>
        </row>
        <row r="1427">
          <cell r="A1427">
            <v>943366</v>
          </cell>
        </row>
        <row r="1428">
          <cell r="A1428">
            <v>943373</v>
          </cell>
        </row>
        <row r="1429">
          <cell r="A1429">
            <v>943519</v>
          </cell>
        </row>
        <row r="1430">
          <cell r="A1430">
            <v>943588</v>
          </cell>
        </row>
        <row r="1431">
          <cell r="A1431">
            <v>943595</v>
          </cell>
        </row>
        <row r="1432">
          <cell r="A1432">
            <v>943601</v>
          </cell>
        </row>
        <row r="1433">
          <cell r="A1433">
            <v>943618</v>
          </cell>
        </row>
        <row r="1434">
          <cell r="A1434">
            <v>943625</v>
          </cell>
        </row>
        <row r="1435">
          <cell r="A1435">
            <v>943632</v>
          </cell>
        </row>
        <row r="1436">
          <cell r="A1436">
            <v>943649</v>
          </cell>
        </row>
        <row r="1437">
          <cell r="A1437">
            <v>943717</v>
          </cell>
        </row>
        <row r="1438">
          <cell r="A1438">
            <v>943731</v>
          </cell>
        </row>
        <row r="1439">
          <cell r="A1439">
            <v>943748</v>
          </cell>
        </row>
        <row r="1440">
          <cell r="A1440">
            <v>943748</v>
          </cell>
        </row>
        <row r="1441">
          <cell r="A1441">
            <v>943779</v>
          </cell>
        </row>
        <row r="1442">
          <cell r="A1442">
            <v>943786</v>
          </cell>
        </row>
        <row r="1443">
          <cell r="A1443">
            <v>943793</v>
          </cell>
        </row>
        <row r="1444">
          <cell r="A1444">
            <v>943809</v>
          </cell>
        </row>
        <row r="1445">
          <cell r="A1445">
            <v>943816</v>
          </cell>
        </row>
        <row r="1446">
          <cell r="A1446">
            <v>943823</v>
          </cell>
        </row>
        <row r="1447">
          <cell r="A1447">
            <v>943830</v>
          </cell>
        </row>
        <row r="1448">
          <cell r="A1448">
            <v>943847</v>
          </cell>
        </row>
        <row r="1449">
          <cell r="A1449">
            <v>943854</v>
          </cell>
        </row>
        <row r="1450">
          <cell r="A1450">
            <v>943861</v>
          </cell>
        </row>
        <row r="1451">
          <cell r="A1451">
            <v>943878</v>
          </cell>
        </row>
        <row r="1452">
          <cell r="A1452">
            <v>943885</v>
          </cell>
        </row>
        <row r="1453">
          <cell r="A1453">
            <v>943892</v>
          </cell>
        </row>
        <row r="1454">
          <cell r="A1454">
            <v>943908</v>
          </cell>
        </row>
        <row r="1455">
          <cell r="A1455">
            <v>943915</v>
          </cell>
        </row>
        <row r="1456">
          <cell r="A1456">
            <v>943922</v>
          </cell>
        </row>
        <row r="1457">
          <cell r="A1457">
            <v>943939</v>
          </cell>
        </row>
        <row r="1458">
          <cell r="A1458">
            <v>943946</v>
          </cell>
        </row>
        <row r="1459">
          <cell r="A1459">
            <v>943953</v>
          </cell>
        </row>
        <row r="1460">
          <cell r="A1460">
            <v>943960</v>
          </cell>
        </row>
        <row r="1461">
          <cell r="A1461">
            <v>943977</v>
          </cell>
        </row>
        <row r="1462">
          <cell r="A1462">
            <v>943984</v>
          </cell>
        </row>
        <row r="1463">
          <cell r="A1463">
            <v>943991</v>
          </cell>
        </row>
        <row r="1464">
          <cell r="A1464">
            <v>944004</v>
          </cell>
        </row>
        <row r="1465">
          <cell r="A1465">
            <v>944011</v>
          </cell>
        </row>
        <row r="1466">
          <cell r="A1466">
            <v>944028</v>
          </cell>
        </row>
        <row r="1467">
          <cell r="A1467">
            <v>944035</v>
          </cell>
        </row>
        <row r="1468">
          <cell r="A1468">
            <v>944042</v>
          </cell>
        </row>
        <row r="1469">
          <cell r="A1469">
            <v>944059</v>
          </cell>
        </row>
        <row r="1470">
          <cell r="A1470">
            <v>944066</v>
          </cell>
        </row>
        <row r="1471">
          <cell r="A1471">
            <v>944073</v>
          </cell>
        </row>
        <row r="1472">
          <cell r="A1472">
            <v>944080</v>
          </cell>
        </row>
        <row r="1473">
          <cell r="A1473">
            <v>944097</v>
          </cell>
        </row>
        <row r="1474">
          <cell r="A1474">
            <v>944103</v>
          </cell>
        </row>
        <row r="1475">
          <cell r="A1475">
            <v>944158</v>
          </cell>
        </row>
        <row r="1476">
          <cell r="A1476">
            <v>944165</v>
          </cell>
        </row>
        <row r="1477">
          <cell r="A1477">
            <v>944172</v>
          </cell>
        </row>
        <row r="1478">
          <cell r="A1478">
            <v>944189</v>
          </cell>
        </row>
        <row r="1479">
          <cell r="A1479">
            <v>944196</v>
          </cell>
        </row>
        <row r="1480">
          <cell r="A1480">
            <v>944202</v>
          </cell>
        </row>
        <row r="1481">
          <cell r="A1481">
            <v>944219</v>
          </cell>
        </row>
        <row r="1482">
          <cell r="A1482">
            <v>944226</v>
          </cell>
        </row>
        <row r="1483">
          <cell r="A1483">
            <v>944233</v>
          </cell>
        </row>
        <row r="1484">
          <cell r="A1484">
            <v>944240</v>
          </cell>
        </row>
        <row r="1485">
          <cell r="A1485">
            <v>944257</v>
          </cell>
        </row>
        <row r="1486">
          <cell r="A1486">
            <v>944264</v>
          </cell>
        </row>
        <row r="1487">
          <cell r="A1487">
            <v>944271</v>
          </cell>
        </row>
        <row r="1488">
          <cell r="A1488">
            <v>944288</v>
          </cell>
        </row>
        <row r="1489">
          <cell r="A1489">
            <v>944295</v>
          </cell>
        </row>
        <row r="1490">
          <cell r="A1490">
            <v>944301</v>
          </cell>
        </row>
        <row r="1491">
          <cell r="A1491">
            <v>944318</v>
          </cell>
        </row>
        <row r="1492">
          <cell r="A1492">
            <v>944325</v>
          </cell>
        </row>
        <row r="1493">
          <cell r="A1493">
            <v>944332</v>
          </cell>
        </row>
        <row r="1494">
          <cell r="A1494">
            <v>944349</v>
          </cell>
        </row>
        <row r="1495">
          <cell r="A1495">
            <v>944356</v>
          </cell>
        </row>
        <row r="1496">
          <cell r="A1496">
            <v>944363</v>
          </cell>
        </row>
        <row r="1497">
          <cell r="A1497">
            <v>944370</v>
          </cell>
        </row>
        <row r="1498">
          <cell r="A1498">
            <v>944387</v>
          </cell>
        </row>
        <row r="1499">
          <cell r="A1499">
            <v>944387</v>
          </cell>
        </row>
        <row r="1500">
          <cell r="A1500">
            <v>944394</v>
          </cell>
        </row>
        <row r="1501">
          <cell r="A1501">
            <v>944400</v>
          </cell>
        </row>
        <row r="1502">
          <cell r="A1502">
            <v>944417</v>
          </cell>
        </row>
        <row r="1503">
          <cell r="A1503">
            <v>944424</v>
          </cell>
        </row>
        <row r="1504">
          <cell r="A1504">
            <v>944431</v>
          </cell>
        </row>
        <row r="1505">
          <cell r="A1505">
            <v>944448</v>
          </cell>
        </row>
        <row r="1506">
          <cell r="A1506">
            <v>944455</v>
          </cell>
        </row>
        <row r="1507">
          <cell r="A1507">
            <v>944462</v>
          </cell>
        </row>
        <row r="1508">
          <cell r="A1508">
            <v>944479</v>
          </cell>
        </row>
        <row r="1509">
          <cell r="A1509">
            <v>944486</v>
          </cell>
        </row>
        <row r="1510">
          <cell r="A1510">
            <v>944493</v>
          </cell>
        </row>
        <row r="1511">
          <cell r="A1511">
            <v>944509</v>
          </cell>
        </row>
        <row r="1512">
          <cell r="A1512">
            <v>944516</v>
          </cell>
        </row>
        <row r="1513">
          <cell r="A1513">
            <v>944523</v>
          </cell>
        </row>
        <row r="1514">
          <cell r="A1514">
            <v>944530</v>
          </cell>
        </row>
        <row r="1515">
          <cell r="A1515">
            <v>944547</v>
          </cell>
        </row>
        <row r="1516">
          <cell r="A1516">
            <v>944554</v>
          </cell>
        </row>
        <row r="1517">
          <cell r="A1517">
            <v>944561</v>
          </cell>
        </row>
        <row r="1518">
          <cell r="A1518">
            <v>944578</v>
          </cell>
        </row>
        <row r="1519">
          <cell r="A1519">
            <v>944585</v>
          </cell>
        </row>
        <row r="1520">
          <cell r="A1520">
            <v>944592</v>
          </cell>
        </row>
        <row r="1521">
          <cell r="A1521">
            <v>944608</v>
          </cell>
        </row>
        <row r="1522">
          <cell r="A1522">
            <v>944615</v>
          </cell>
        </row>
        <row r="1523">
          <cell r="A1523">
            <v>944622</v>
          </cell>
        </row>
        <row r="1524">
          <cell r="A1524">
            <v>944639</v>
          </cell>
        </row>
        <row r="1525">
          <cell r="A1525">
            <v>944646</v>
          </cell>
        </row>
        <row r="1526">
          <cell r="A1526">
            <v>944653</v>
          </cell>
        </row>
        <row r="1527">
          <cell r="A1527">
            <v>944660</v>
          </cell>
        </row>
        <row r="1528">
          <cell r="A1528">
            <v>944677</v>
          </cell>
        </row>
        <row r="1529">
          <cell r="A1529">
            <v>944684</v>
          </cell>
        </row>
        <row r="1530">
          <cell r="A1530">
            <v>944721</v>
          </cell>
        </row>
        <row r="1531">
          <cell r="A1531">
            <v>944745</v>
          </cell>
        </row>
        <row r="1532">
          <cell r="A1532">
            <v>944752</v>
          </cell>
        </row>
        <row r="1533">
          <cell r="A1533">
            <v>944769</v>
          </cell>
        </row>
        <row r="1534">
          <cell r="A1534">
            <v>944776</v>
          </cell>
        </row>
        <row r="1535">
          <cell r="A1535">
            <v>944783</v>
          </cell>
        </row>
        <row r="1536">
          <cell r="A1536">
            <v>944790</v>
          </cell>
        </row>
        <row r="1537">
          <cell r="A1537">
            <v>944806</v>
          </cell>
        </row>
        <row r="1538">
          <cell r="A1538">
            <v>944820</v>
          </cell>
        </row>
        <row r="1539">
          <cell r="A1539">
            <v>944837</v>
          </cell>
        </row>
        <row r="1540">
          <cell r="A1540">
            <v>944844</v>
          </cell>
        </row>
        <row r="1541">
          <cell r="A1541">
            <v>944851</v>
          </cell>
        </row>
        <row r="1542">
          <cell r="A1542">
            <v>944868</v>
          </cell>
        </row>
        <row r="1543">
          <cell r="A1543">
            <v>944875</v>
          </cell>
        </row>
        <row r="1544">
          <cell r="A1544">
            <v>944882</v>
          </cell>
        </row>
        <row r="1545">
          <cell r="A1545">
            <v>944899</v>
          </cell>
        </row>
        <row r="1546">
          <cell r="A1546">
            <v>944905</v>
          </cell>
        </row>
        <row r="1547">
          <cell r="A1547">
            <v>944912</v>
          </cell>
        </row>
        <row r="1548">
          <cell r="A1548">
            <v>944929</v>
          </cell>
        </row>
        <row r="1549">
          <cell r="A1549">
            <v>944936</v>
          </cell>
        </row>
        <row r="1550">
          <cell r="A1550">
            <v>944950</v>
          </cell>
        </row>
        <row r="1551">
          <cell r="A1551">
            <v>944967</v>
          </cell>
        </row>
        <row r="1552">
          <cell r="A1552">
            <v>944974</v>
          </cell>
        </row>
        <row r="1553">
          <cell r="A1553">
            <v>944981</v>
          </cell>
        </row>
        <row r="1554">
          <cell r="A1554">
            <v>944998</v>
          </cell>
        </row>
        <row r="1555">
          <cell r="A1555">
            <v>945001</v>
          </cell>
        </row>
        <row r="1556">
          <cell r="A1556">
            <v>945018</v>
          </cell>
        </row>
        <row r="1557">
          <cell r="A1557">
            <v>945025</v>
          </cell>
        </row>
        <row r="1558">
          <cell r="A1558">
            <v>945049</v>
          </cell>
        </row>
        <row r="1559">
          <cell r="A1559">
            <v>945087</v>
          </cell>
        </row>
        <row r="1560">
          <cell r="A1560">
            <v>945094</v>
          </cell>
        </row>
        <row r="1561">
          <cell r="A1561">
            <v>945100</v>
          </cell>
        </row>
        <row r="1562">
          <cell r="A1562">
            <v>945117</v>
          </cell>
        </row>
        <row r="1563">
          <cell r="A1563">
            <v>945124</v>
          </cell>
        </row>
        <row r="1564">
          <cell r="A1564">
            <v>945131</v>
          </cell>
        </row>
        <row r="1565">
          <cell r="A1565">
            <v>945155</v>
          </cell>
        </row>
        <row r="1566">
          <cell r="A1566">
            <v>945162</v>
          </cell>
        </row>
        <row r="1567">
          <cell r="A1567">
            <v>945179</v>
          </cell>
        </row>
        <row r="1568">
          <cell r="A1568">
            <v>945186</v>
          </cell>
        </row>
        <row r="1569">
          <cell r="A1569">
            <v>945193</v>
          </cell>
        </row>
        <row r="1570">
          <cell r="A1570">
            <v>945209</v>
          </cell>
        </row>
        <row r="1571">
          <cell r="A1571">
            <v>945216</v>
          </cell>
        </row>
        <row r="1572">
          <cell r="A1572">
            <v>945223</v>
          </cell>
        </row>
        <row r="1573">
          <cell r="A1573">
            <v>945230</v>
          </cell>
        </row>
        <row r="1574">
          <cell r="A1574">
            <v>945247</v>
          </cell>
        </row>
        <row r="1575">
          <cell r="A1575">
            <v>945261</v>
          </cell>
        </row>
        <row r="1576">
          <cell r="A1576">
            <v>945278</v>
          </cell>
        </row>
        <row r="1577">
          <cell r="A1577">
            <v>945285</v>
          </cell>
        </row>
        <row r="1578">
          <cell r="A1578">
            <v>945292</v>
          </cell>
        </row>
        <row r="1579">
          <cell r="A1579">
            <v>945308</v>
          </cell>
        </row>
        <row r="1580">
          <cell r="A1580">
            <v>945315</v>
          </cell>
        </row>
        <row r="1581">
          <cell r="A1581">
            <v>945322</v>
          </cell>
        </row>
        <row r="1582">
          <cell r="A1582">
            <v>945339</v>
          </cell>
        </row>
        <row r="1583">
          <cell r="A1583">
            <v>945346</v>
          </cell>
        </row>
        <row r="1584">
          <cell r="A1584">
            <v>945353</v>
          </cell>
        </row>
        <row r="1585">
          <cell r="A1585">
            <v>945360</v>
          </cell>
        </row>
        <row r="1586">
          <cell r="A1586">
            <v>945377</v>
          </cell>
        </row>
        <row r="1587">
          <cell r="A1587">
            <v>945384</v>
          </cell>
        </row>
        <row r="1588">
          <cell r="A1588">
            <v>945407</v>
          </cell>
        </row>
        <row r="1589">
          <cell r="A1589">
            <v>945414</v>
          </cell>
        </row>
        <row r="1590">
          <cell r="A1590">
            <v>945421</v>
          </cell>
        </row>
        <row r="1591">
          <cell r="A1591">
            <v>945438</v>
          </cell>
        </row>
        <row r="1592">
          <cell r="A1592">
            <v>945445</v>
          </cell>
        </row>
        <row r="1593">
          <cell r="A1593">
            <v>945452</v>
          </cell>
        </row>
        <row r="1594">
          <cell r="A1594">
            <v>945469</v>
          </cell>
        </row>
        <row r="1595">
          <cell r="A1595">
            <v>945476</v>
          </cell>
        </row>
        <row r="1596">
          <cell r="A1596">
            <v>945483</v>
          </cell>
        </row>
        <row r="1597">
          <cell r="A1597">
            <v>945490</v>
          </cell>
        </row>
        <row r="1598">
          <cell r="A1598">
            <v>945506</v>
          </cell>
        </row>
        <row r="1599">
          <cell r="A1599">
            <v>945513</v>
          </cell>
        </row>
        <row r="1600">
          <cell r="A1600">
            <v>945520</v>
          </cell>
        </row>
        <row r="1601">
          <cell r="A1601">
            <v>945537</v>
          </cell>
        </row>
        <row r="1602">
          <cell r="A1602">
            <v>945544</v>
          </cell>
        </row>
        <row r="1603">
          <cell r="A1603">
            <v>945551</v>
          </cell>
        </row>
        <row r="1604">
          <cell r="A1604">
            <v>945568</v>
          </cell>
        </row>
        <row r="1605">
          <cell r="A1605">
            <v>945575</v>
          </cell>
        </row>
        <row r="1606">
          <cell r="A1606">
            <v>945582</v>
          </cell>
        </row>
        <row r="1607">
          <cell r="A1607">
            <v>945599</v>
          </cell>
        </row>
        <row r="1608">
          <cell r="A1608">
            <v>945605</v>
          </cell>
        </row>
        <row r="1609">
          <cell r="A1609">
            <v>945612</v>
          </cell>
        </row>
        <row r="1610">
          <cell r="A1610">
            <v>945629</v>
          </cell>
        </row>
        <row r="1611">
          <cell r="A1611">
            <v>945636</v>
          </cell>
        </row>
        <row r="1612">
          <cell r="A1612">
            <v>945674</v>
          </cell>
        </row>
        <row r="1613">
          <cell r="A1613">
            <v>945681</v>
          </cell>
        </row>
        <row r="1614">
          <cell r="A1614">
            <v>945957</v>
          </cell>
        </row>
        <row r="1615">
          <cell r="A1615">
            <v>946091</v>
          </cell>
        </row>
        <row r="1616">
          <cell r="A1616">
            <v>946107</v>
          </cell>
        </row>
        <row r="1617">
          <cell r="A1617">
            <v>946114</v>
          </cell>
        </row>
        <row r="1618">
          <cell r="A1618">
            <v>946121</v>
          </cell>
        </row>
        <row r="1619">
          <cell r="A1619">
            <v>946138</v>
          </cell>
        </row>
        <row r="1620">
          <cell r="A1620">
            <v>946145</v>
          </cell>
        </row>
        <row r="1621">
          <cell r="A1621">
            <v>946152</v>
          </cell>
        </row>
        <row r="1622">
          <cell r="A1622">
            <v>946169</v>
          </cell>
        </row>
        <row r="1623">
          <cell r="A1623">
            <v>946176</v>
          </cell>
        </row>
        <row r="1624">
          <cell r="A1624">
            <v>946183</v>
          </cell>
        </row>
        <row r="1625">
          <cell r="A1625">
            <v>946190</v>
          </cell>
        </row>
        <row r="1626">
          <cell r="A1626">
            <v>946206</v>
          </cell>
        </row>
        <row r="1627">
          <cell r="A1627">
            <v>946213</v>
          </cell>
        </row>
        <row r="1628">
          <cell r="A1628">
            <v>946220</v>
          </cell>
        </row>
        <row r="1629">
          <cell r="A1629">
            <v>946237</v>
          </cell>
        </row>
        <row r="1630">
          <cell r="A1630">
            <v>946244</v>
          </cell>
        </row>
        <row r="1631">
          <cell r="A1631">
            <v>946251</v>
          </cell>
        </row>
        <row r="1632">
          <cell r="A1632">
            <v>946268</v>
          </cell>
        </row>
        <row r="1633">
          <cell r="A1633">
            <v>946275</v>
          </cell>
        </row>
        <row r="1634">
          <cell r="A1634">
            <v>946282</v>
          </cell>
        </row>
        <row r="1635">
          <cell r="A1635">
            <v>946299</v>
          </cell>
        </row>
        <row r="1636">
          <cell r="A1636">
            <v>946305</v>
          </cell>
        </row>
        <row r="1637">
          <cell r="A1637">
            <v>946312</v>
          </cell>
        </row>
        <row r="1638">
          <cell r="A1638">
            <v>946329</v>
          </cell>
        </row>
        <row r="1639">
          <cell r="A1639">
            <v>946336</v>
          </cell>
        </row>
        <row r="1640">
          <cell r="A1640">
            <v>946343</v>
          </cell>
        </row>
        <row r="1641">
          <cell r="A1641">
            <v>946350</v>
          </cell>
        </row>
        <row r="1642">
          <cell r="A1642">
            <v>946367</v>
          </cell>
        </row>
        <row r="1643">
          <cell r="A1643">
            <v>946374</v>
          </cell>
        </row>
        <row r="1644">
          <cell r="A1644">
            <v>946381</v>
          </cell>
        </row>
        <row r="1645">
          <cell r="A1645">
            <v>946398</v>
          </cell>
        </row>
        <row r="1646">
          <cell r="A1646">
            <v>946404</v>
          </cell>
        </row>
        <row r="1647">
          <cell r="A1647">
            <v>946411</v>
          </cell>
        </row>
        <row r="1648">
          <cell r="A1648">
            <v>946428</v>
          </cell>
        </row>
        <row r="1649">
          <cell r="A1649">
            <v>946435</v>
          </cell>
        </row>
        <row r="1650">
          <cell r="A1650">
            <v>946442</v>
          </cell>
        </row>
        <row r="1651">
          <cell r="A1651">
            <v>946459</v>
          </cell>
        </row>
        <row r="1652">
          <cell r="A1652">
            <v>946466</v>
          </cell>
        </row>
        <row r="1653">
          <cell r="A1653">
            <v>946473</v>
          </cell>
        </row>
        <row r="1654">
          <cell r="A1654">
            <v>946480</v>
          </cell>
        </row>
        <row r="1655">
          <cell r="A1655">
            <v>946497</v>
          </cell>
        </row>
        <row r="1656">
          <cell r="A1656">
            <v>946503</v>
          </cell>
        </row>
        <row r="1657">
          <cell r="A1657">
            <v>946510</v>
          </cell>
        </row>
        <row r="1658">
          <cell r="A1658">
            <v>946527</v>
          </cell>
        </row>
        <row r="1659">
          <cell r="A1659">
            <v>946534</v>
          </cell>
        </row>
        <row r="1660">
          <cell r="A1660">
            <v>946541</v>
          </cell>
        </row>
        <row r="1661">
          <cell r="A1661">
            <v>946558</v>
          </cell>
        </row>
        <row r="1662">
          <cell r="A1662">
            <v>946565</v>
          </cell>
        </row>
        <row r="1663">
          <cell r="A1663">
            <v>946572</v>
          </cell>
        </row>
        <row r="1664">
          <cell r="A1664">
            <v>946589</v>
          </cell>
        </row>
        <row r="1665">
          <cell r="A1665">
            <v>946596</v>
          </cell>
        </row>
        <row r="1666">
          <cell r="A1666">
            <v>946602</v>
          </cell>
        </row>
        <row r="1667">
          <cell r="A1667">
            <v>946619</v>
          </cell>
        </row>
        <row r="1668">
          <cell r="A1668">
            <v>946626</v>
          </cell>
        </row>
        <row r="1669">
          <cell r="A1669">
            <v>946633</v>
          </cell>
        </row>
        <row r="1670">
          <cell r="A1670">
            <v>946640</v>
          </cell>
        </row>
        <row r="1671">
          <cell r="A1671">
            <v>946657</v>
          </cell>
        </row>
        <row r="1672">
          <cell r="A1672">
            <v>946664</v>
          </cell>
        </row>
        <row r="1673">
          <cell r="A1673">
            <v>946671</v>
          </cell>
        </row>
        <row r="1674">
          <cell r="A1674">
            <v>946688</v>
          </cell>
        </row>
        <row r="1675">
          <cell r="A1675">
            <v>946695</v>
          </cell>
        </row>
        <row r="1676">
          <cell r="A1676">
            <v>946701</v>
          </cell>
        </row>
        <row r="1677">
          <cell r="A1677">
            <v>946718</v>
          </cell>
        </row>
        <row r="1678">
          <cell r="A1678">
            <v>946725</v>
          </cell>
        </row>
        <row r="1679">
          <cell r="A1679">
            <v>946732</v>
          </cell>
        </row>
        <row r="1680">
          <cell r="A1680">
            <v>946749</v>
          </cell>
        </row>
        <row r="1681">
          <cell r="A1681">
            <v>946756</v>
          </cell>
        </row>
        <row r="1682">
          <cell r="A1682">
            <v>946763</v>
          </cell>
        </row>
        <row r="1683">
          <cell r="A1683">
            <v>946787</v>
          </cell>
        </row>
        <row r="1684">
          <cell r="A1684">
            <v>946794</v>
          </cell>
        </row>
        <row r="1685">
          <cell r="A1685">
            <v>946800</v>
          </cell>
        </row>
        <row r="1686">
          <cell r="A1686">
            <v>946817</v>
          </cell>
        </row>
        <row r="1687">
          <cell r="A1687">
            <v>946824</v>
          </cell>
        </row>
        <row r="1688">
          <cell r="A1688">
            <v>946831</v>
          </cell>
        </row>
        <row r="1689">
          <cell r="A1689">
            <v>946848</v>
          </cell>
        </row>
        <row r="1690">
          <cell r="A1690">
            <v>946855</v>
          </cell>
        </row>
        <row r="1691">
          <cell r="A1691">
            <v>946862</v>
          </cell>
        </row>
        <row r="1692">
          <cell r="A1692">
            <v>946879</v>
          </cell>
        </row>
        <row r="1693">
          <cell r="A1693">
            <v>946886</v>
          </cell>
        </row>
        <row r="1694">
          <cell r="A1694">
            <v>946893</v>
          </cell>
        </row>
        <row r="1695">
          <cell r="A1695">
            <v>946909</v>
          </cell>
        </row>
        <row r="1696">
          <cell r="A1696">
            <v>946916</v>
          </cell>
        </row>
        <row r="1697">
          <cell r="A1697">
            <v>946923</v>
          </cell>
        </row>
        <row r="1698">
          <cell r="A1698">
            <v>946930</v>
          </cell>
        </row>
        <row r="1699">
          <cell r="A1699">
            <v>946947</v>
          </cell>
        </row>
        <row r="1700">
          <cell r="A1700">
            <v>946954</v>
          </cell>
        </row>
        <row r="1701">
          <cell r="A1701">
            <v>946961</v>
          </cell>
        </row>
        <row r="1702">
          <cell r="A1702">
            <v>946978</v>
          </cell>
        </row>
        <row r="1703">
          <cell r="A1703">
            <v>946985</v>
          </cell>
        </row>
        <row r="1704">
          <cell r="A1704">
            <v>946992</v>
          </cell>
        </row>
        <row r="1705">
          <cell r="A1705">
            <v>947005</v>
          </cell>
        </row>
        <row r="1706">
          <cell r="A1706">
            <v>947180</v>
          </cell>
        </row>
        <row r="1707">
          <cell r="A1707">
            <v>947197</v>
          </cell>
        </row>
        <row r="1708">
          <cell r="A1708">
            <v>947234</v>
          </cell>
        </row>
        <row r="1709">
          <cell r="A1709">
            <v>947258</v>
          </cell>
        </row>
        <row r="1710">
          <cell r="A1710">
            <v>947265</v>
          </cell>
        </row>
        <row r="1711">
          <cell r="A1711">
            <v>947272</v>
          </cell>
        </row>
        <row r="1712">
          <cell r="A1712">
            <v>947326</v>
          </cell>
        </row>
        <row r="1713">
          <cell r="A1713">
            <v>947333</v>
          </cell>
        </row>
        <row r="1714">
          <cell r="A1714">
            <v>947340</v>
          </cell>
        </row>
        <row r="1715">
          <cell r="A1715">
            <v>947357</v>
          </cell>
        </row>
        <row r="1716">
          <cell r="A1716">
            <v>947364</v>
          </cell>
        </row>
        <row r="1717">
          <cell r="A1717">
            <v>947371</v>
          </cell>
        </row>
        <row r="1718">
          <cell r="A1718">
            <v>947388</v>
          </cell>
        </row>
        <row r="1719">
          <cell r="A1719">
            <v>947395</v>
          </cell>
        </row>
        <row r="1720">
          <cell r="A1720">
            <v>947401</v>
          </cell>
        </row>
        <row r="1721">
          <cell r="A1721">
            <v>947418</v>
          </cell>
        </row>
        <row r="1722">
          <cell r="A1722">
            <v>947425</v>
          </cell>
        </row>
        <row r="1723">
          <cell r="A1723">
            <v>947432</v>
          </cell>
        </row>
        <row r="1724">
          <cell r="A1724">
            <v>947463</v>
          </cell>
        </row>
        <row r="1725">
          <cell r="A1725">
            <v>947487</v>
          </cell>
        </row>
        <row r="1726">
          <cell r="A1726">
            <v>947494</v>
          </cell>
        </row>
        <row r="1727">
          <cell r="A1727">
            <v>947500</v>
          </cell>
        </row>
        <row r="1728">
          <cell r="A1728">
            <v>947517</v>
          </cell>
        </row>
        <row r="1729">
          <cell r="A1729">
            <v>947524</v>
          </cell>
        </row>
        <row r="1730">
          <cell r="A1730">
            <v>947548</v>
          </cell>
        </row>
        <row r="1731">
          <cell r="A1731">
            <v>947555</v>
          </cell>
        </row>
        <row r="1732">
          <cell r="A1732">
            <v>947562</v>
          </cell>
        </row>
        <row r="1733">
          <cell r="A1733">
            <v>947586</v>
          </cell>
        </row>
        <row r="1734">
          <cell r="A1734">
            <v>947593</v>
          </cell>
        </row>
        <row r="1735">
          <cell r="A1735">
            <v>947609</v>
          </cell>
        </row>
        <row r="1736">
          <cell r="A1736">
            <v>947630</v>
          </cell>
        </row>
        <row r="1737">
          <cell r="A1737">
            <v>947647</v>
          </cell>
        </row>
        <row r="1738">
          <cell r="A1738">
            <v>947654</v>
          </cell>
        </row>
        <row r="1739">
          <cell r="A1739">
            <v>947661</v>
          </cell>
        </row>
        <row r="1740">
          <cell r="A1740">
            <v>947685</v>
          </cell>
        </row>
        <row r="1741">
          <cell r="A1741">
            <v>947708</v>
          </cell>
        </row>
        <row r="1742">
          <cell r="A1742">
            <v>947715</v>
          </cell>
        </row>
        <row r="1743">
          <cell r="A1743">
            <v>947722</v>
          </cell>
        </row>
        <row r="1744">
          <cell r="A1744">
            <v>947739</v>
          </cell>
        </row>
        <row r="1745">
          <cell r="A1745">
            <v>947746</v>
          </cell>
        </row>
        <row r="1746">
          <cell r="A1746">
            <v>947753</v>
          </cell>
        </row>
        <row r="1747">
          <cell r="A1747">
            <v>947876</v>
          </cell>
        </row>
        <row r="1748">
          <cell r="A1748">
            <v>947883</v>
          </cell>
        </row>
        <row r="1749">
          <cell r="A1749">
            <v>947890</v>
          </cell>
        </row>
        <row r="1750">
          <cell r="A1750">
            <v>947906</v>
          </cell>
        </row>
        <row r="1751">
          <cell r="A1751">
            <v>947913</v>
          </cell>
        </row>
        <row r="1752">
          <cell r="A1752">
            <v>947920</v>
          </cell>
        </row>
        <row r="1753">
          <cell r="A1753">
            <v>947937</v>
          </cell>
        </row>
        <row r="1754">
          <cell r="A1754">
            <v>947944</v>
          </cell>
        </row>
        <row r="1755">
          <cell r="A1755">
            <v>947951</v>
          </cell>
        </row>
        <row r="1756">
          <cell r="A1756">
            <v>947968</v>
          </cell>
        </row>
        <row r="1757">
          <cell r="A1757">
            <v>947975</v>
          </cell>
        </row>
        <row r="1758">
          <cell r="A1758">
            <v>947982</v>
          </cell>
        </row>
        <row r="1759">
          <cell r="A1759">
            <v>948019</v>
          </cell>
        </row>
        <row r="1760">
          <cell r="A1760">
            <v>948026</v>
          </cell>
        </row>
        <row r="1761">
          <cell r="A1761">
            <v>948033</v>
          </cell>
        </row>
        <row r="1762">
          <cell r="A1762">
            <v>948040</v>
          </cell>
        </row>
        <row r="1763">
          <cell r="A1763">
            <v>948057</v>
          </cell>
        </row>
        <row r="1764">
          <cell r="A1764">
            <v>948064</v>
          </cell>
        </row>
        <row r="1765">
          <cell r="A1765">
            <v>948071</v>
          </cell>
        </row>
        <row r="1766">
          <cell r="A1766">
            <v>948088</v>
          </cell>
        </row>
        <row r="1767">
          <cell r="A1767">
            <v>948095</v>
          </cell>
        </row>
        <row r="1768">
          <cell r="A1768">
            <v>948101</v>
          </cell>
        </row>
        <row r="1769">
          <cell r="A1769">
            <v>948118</v>
          </cell>
        </row>
        <row r="1770">
          <cell r="A1770">
            <v>948125</v>
          </cell>
        </row>
        <row r="1771">
          <cell r="A1771">
            <v>948200</v>
          </cell>
        </row>
        <row r="1772">
          <cell r="A1772">
            <v>948217</v>
          </cell>
        </row>
        <row r="1773">
          <cell r="A1773">
            <v>948224</v>
          </cell>
        </row>
        <row r="1774">
          <cell r="A1774">
            <v>948248</v>
          </cell>
        </row>
        <row r="1775">
          <cell r="A1775">
            <v>948255</v>
          </cell>
        </row>
        <row r="1776">
          <cell r="A1776">
            <v>948262</v>
          </cell>
        </row>
        <row r="1777">
          <cell r="A1777">
            <v>948279</v>
          </cell>
        </row>
        <row r="1778">
          <cell r="A1778">
            <v>948286</v>
          </cell>
        </row>
        <row r="1779">
          <cell r="A1779">
            <v>948309</v>
          </cell>
        </row>
        <row r="1780">
          <cell r="A1780">
            <v>948316</v>
          </cell>
        </row>
        <row r="1781">
          <cell r="A1781">
            <v>948323</v>
          </cell>
        </row>
        <row r="1782">
          <cell r="A1782">
            <v>948330</v>
          </cell>
        </row>
        <row r="1783">
          <cell r="A1783">
            <v>948545</v>
          </cell>
        </row>
        <row r="1784">
          <cell r="A1784">
            <v>948552</v>
          </cell>
        </row>
        <row r="1785">
          <cell r="A1785">
            <v>948569</v>
          </cell>
        </row>
        <row r="1786">
          <cell r="A1786">
            <v>948576</v>
          </cell>
        </row>
        <row r="1787">
          <cell r="A1787">
            <v>948583</v>
          </cell>
        </row>
        <row r="1788">
          <cell r="A1788">
            <v>948590</v>
          </cell>
        </row>
        <row r="1789">
          <cell r="A1789">
            <v>948590</v>
          </cell>
        </row>
        <row r="1790">
          <cell r="A1790">
            <v>948620</v>
          </cell>
        </row>
        <row r="1791">
          <cell r="A1791">
            <v>948637</v>
          </cell>
        </row>
        <row r="1792">
          <cell r="A1792">
            <v>948644</v>
          </cell>
        </row>
        <row r="1793">
          <cell r="A1793">
            <v>948651</v>
          </cell>
        </row>
        <row r="1794">
          <cell r="A1794">
            <v>948668</v>
          </cell>
        </row>
        <row r="1795">
          <cell r="A1795">
            <v>948675</v>
          </cell>
        </row>
        <row r="1796">
          <cell r="A1796">
            <v>948705</v>
          </cell>
        </row>
        <row r="1797">
          <cell r="A1797">
            <v>948712</v>
          </cell>
        </row>
        <row r="1798">
          <cell r="A1798">
            <v>948729</v>
          </cell>
        </row>
        <row r="1799">
          <cell r="A1799">
            <v>948736</v>
          </cell>
        </row>
        <row r="1800">
          <cell r="A1800">
            <v>948743</v>
          </cell>
        </row>
        <row r="1801">
          <cell r="A1801">
            <v>948750</v>
          </cell>
        </row>
        <row r="1802">
          <cell r="A1802">
            <v>948767</v>
          </cell>
        </row>
        <row r="1803">
          <cell r="A1803">
            <v>948774</v>
          </cell>
        </row>
        <row r="1804">
          <cell r="A1804">
            <v>948781</v>
          </cell>
        </row>
        <row r="1805">
          <cell r="A1805">
            <v>948798</v>
          </cell>
        </row>
        <row r="1806">
          <cell r="A1806">
            <v>948804</v>
          </cell>
        </row>
        <row r="1807">
          <cell r="A1807">
            <v>948811</v>
          </cell>
        </row>
        <row r="1808">
          <cell r="A1808">
            <v>948835</v>
          </cell>
        </row>
        <row r="1809">
          <cell r="A1809">
            <v>948842</v>
          </cell>
        </row>
        <row r="1810">
          <cell r="A1810">
            <v>948859</v>
          </cell>
        </row>
        <row r="1811">
          <cell r="A1811">
            <v>948866</v>
          </cell>
        </row>
        <row r="1812">
          <cell r="A1812">
            <v>948873</v>
          </cell>
        </row>
        <row r="1813">
          <cell r="A1813">
            <v>948880</v>
          </cell>
        </row>
        <row r="1814">
          <cell r="A1814">
            <v>948897</v>
          </cell>
        </row>
        <row r="1815">
          <cell r="A1815">
            <v>948903</v>
          </cell>
        </row>
        <row r="1816">
          <cell r="A1816">
            <v>948910</v>
          </cell>
        </row>
        <row r="1817">
          <cell r="A1817">
            <v>948927</v>
          </cell>
        </row>
        <row r="1818">
          <cell r="A1818">
            <v>948934</v>
          </cell>
        </row>
        <row r="1819">
          <cell r="A1819">
            <v>948941</v>
          </cell>
        </row>
        <row r="1820">
          <cell r="A1820">
            <v>948958</v>
          </cell>
        </row>
        <row r="1821">
          <cell r="A1821">
            <v>948965</v>
          </cell>
        </row>
        <row r="1822">
          <cell r="A1822">
            <v>948972</v>
          </cell>
        </row>
        <row r="1823">
          <cell r="A1823">
            <v>948989</v>
          </cell>
        </row>
        <row r="1824">
          <cell r="A1824">
            <v>948996</v>
          </cell>
        </row>
        <row r="1825">
          <cell r="A1825">
            <v>949009</v>
          </cell>
        </row>
        <row r="1826">
          <cell r="A1826">
            <v>949016</v>
          </cell>
        </row>
        <row r="1827">
          <cell r="A1827">
            <v>949023</v>
          </cell>
        </row>
        <row r="1828">
          <cell r="A1828">
            <v>949030</v>
          </cell>
        </row>
        <row r="1829">
          <cell r="A1829">
            <v>949047</v>
          </cell>
        </row>
        <row r="1830">
          <cell r="A1830">
            <v>949054</v>
          </cell>
        </row>
        <row r="1831">
          <cell r="A1831">
            <v>949061</v>
          </cell>
        </row>
        <row r="1832">
          <cell r="A1832">
            <v>949078</v>
          </cell>
        </row>
        <row r="1833">
          <cell r="A1833">
            <v>949115</v>
          </cell>
        </row>
        <row r="1834">
          <cell r="A1834">
            <v>949139</v>
          </cell>
        </row>
        <row r="1835">
          <cell r="A1835">
            <v>949146</v>
          </cell>
        </row>
        <row r="1836">
          <cell r="A1836">
            <v>949153</v>
          </cell>
        </row>
        <row r="1837">
          <cell r="A1837">
            <v>949160</v>
          </cell>
        </row>
        <row r="1838">
          <cell r="A1838">
            <v>949177</v>
          </cell>
        </row>
        <row r="1839">
          <cell r="A1839">
            <v>949184</v>
          </cell>
        </row>
        <row r="1840">
          <cell r="A1840">
            <v>949191</v>
          </cell>
        </row>
        <row r="1841">
          <cell r="A1841">
            <v>949207</v>
          </cell>
        </row>
        <row r="1842">
          <cell r="A1842">
            <v>949214</v>
          </cell>
        </row>
        <row r="1843">
          <cell r="A1843">
            <v>949221</v>
          </cell>
        </row>
        <row r="1844">
          <cell r="A1844">
            <v>949238</v>
          </cell>
        </row>
        <row r="1845">
          <cell r="A1845">
            <v>949245</v>
          </cell>
        </row>
        <row r="1846">
          <cell r="A1846">
            <v>949290</v>
          </cell>
        </row>
        <row r="1847">
          <cell r="A1847">
            <v>950791</v>
          </cell>
        </row>
        <row r="1848">
          <cell r="A1848">
            <v>950807</v>
          </cell>
        </row>
        <row r="1849">
          <cell r="A1849">
            <v>950814</v>
          </cell>
        </row>
        <row r="1850">
          <cell r="A1850">
            <v>951514</v>
          </cell>
        </row>
        <row r="1851">
          <cell r="A1851">
            <v>951521</v>
          </cell>
        </row>
        <row r="1852">
          <cell r="A1852">
            <v>951552</v>
          </cell>
        </row>
        <row r="1853">
          <cell r="A1853">
            <v>951590</v>
          </cell>
        </row>
        <row r="1854">
          <cell r="A1854">
            <v>952191</v>
          </cell>
        </row>
        <row r="1855">
          <cell r="A1855">
            <v>952207</v>
          </cell>
        </row>
        <row r="1856">
          <cell r="A1856">
            <v>952221</v>
          </cell>
        </row>
        <row r="1857">
          <cell r="A1857">
            <v>952276</v>
          </cell>
        </row>
        <row r="1858">
          <cell r="A1858">
            <v>952283</v>
          </cell>
        </row>
        <row r="1859">
          <cell r="A1859">
            <v>952320</v>
          </cell>
        </row>
        <row r="1860">
          <cell r="A1860">
            <v>952337</v>
          </cell>
        </row>
        <row r="1861">
          <cell r="A1861">
            <v>952344</v>
          </cell>
        </row>
        <row r="1862">
          <cell r="A1862">
            <v>952351</v>
          </cell>
        </row>
        <row r="1863">
          <cell r="A1863">
            <v>952368</v>
          </cell>
        </row>
        <row r="1864">
          <cell r="A1864">
            <v>952375</v>
          </cell>
        </row>
        <row r="1865">
          <cell r="A1865">
            <v>952412</v>
          </cell>
        </row>
        <row r="1866">
          <cell r="A1866">
            <v>952429</v>
          </cell>
        </row>
        <row r="1867">
          <cell r="A1867">
            <v>952436</v>
          </cell>
        </row>
        <row r="1868">
          <cell r="A1868">
            <v>952443</v>
          </cell>
        </row>
        <row r="1869">
          <cell r="A1869">
            <v>952450</v>
          </cell>
        </row>
        <row r="1870">
          <cell r="A1870">
            <v>952498</v>
          </cell>
        </row>
        <row r="1871">
          <cell r="A1871">
            <v>952504</v>
          </cell>
        </row>
        <row r="1872">
          <cell r="A1872">
            <v>952511</v>
          </cell>
        </row>
        <row r="1873">
          <cell r="A1873">
            <v>952528</v>
          </cell>
        </row>
        <row r="1874">
          <cell r="A1874">
            <v>952535</v>
          </cell>
        </row>
        <row r="1875">
          <cell r="A1875">
            <v>952542</v>
          </cell>
        </row>
        <row r="1876">
          <cell r="A1876">
            <v>952559</v>
          </cell>
        </row>
        <row r="1877">
          <cell r="A1877">
            <v>952566</v>
          </cell>
        </row>
        <row r="1878">
          <cell r="A1878">
            <v>952580</v>
          </cell>
        </row>
        <row r="1879">
          <cell r="A1879">
            <v>952597</v>
          </cell>
        </row>
        <row r="1880">
          <cell r="A1880">
            <v>952603</v>
          </cell>
        </row>
        <row r="1881">
          <cell r="A1881">
            <v>952610</v>
          </cell>
        </row>
        <row r="1882">
          <cell r="A1882">
            <v>952627</v>
          </cell>
        </row>
        <row r="1883">
          <cell r="A1883">
            <v>952634</v>
          </cell>
        </row>
        <row r="1884">
          <cell r="A1884">
            <v>952641</v>
          </cell>
        </row>
        <row r="1885">
          <cell r="A1885">
            <v>952658</v>
          </cell>
        </row>
        <row r="1886">
          <cell r="A1886">
            <v>952665</v>
          </cell>
        </row>
        <row r="1887">
          <cell r="A1887">
            <v>952672</v>
          </cell>
        </row>
        <row r="1888">
          <cell r="A1888">
            <v>952689</v>
          </cell>
        </row>
        <row r="1889">
          <cell r="A1889">
            <v>952696</v>
          </cell>
        </row>
        <row r="1890">
          <cell r="A1890">
            <v>952702</v>
          </cell>
        </row>
        <row r="1891">
          <cell r="A1891">
            <v>952719</v>
          </cell>
        </row>
        <row r="1892">
          <cell r="A1892">
            <v>952726</v>
          </cell>
        </row>
        <row r="1893">
          <cell r="A1893">
            <v>952733</v>
          </cell>
        </row>
        <row r="1894">
          <cell r="A1894">
            <v>952740</v>
          </cell>
        </row>
        <row r="1895">
          <cell r="A1895">
            <v>952764</v>
          </cell>
        </row>
        <row r="1896">
          <cell r="A1896">
            <v>952771</v>
          </cell>
        </row>
        <row r="1897">
          <cell r="A1897">
            <v>952788</v>
          </cell>
        </row>
        <row r="1898">
          <cell r="A1898">
            <v>952795</v>
          </cell>
        </row>
        <row r="1899">
          <cell r="A1899">
            <v>952801</v>
          </cell>
        </row>
        <row r="1900">
          <cell r="A1900">
            <v>952818</v>
          </cell>
        </row>
        <row r="1901">
          <cell r="A1901">
            <v>952825</v>
          </cell>
        </row>
        <row r="1902">
          <cell r="A1902">
            <v>952832</v>
          </cell>
        </row>
        <row r="1903">
          <cell r="A1903">
            <v>952849</v>
          </cell>
        </row>
        <row r="1904">
          <cell r="A1904">
            <v>952856</v>
          </cell>
        </row>
        <row r="1905">
          <cell r="A1905">
            <v>952863</v>
          </cell>
        </row>
        <row r="1906">
          <cell r="A1906">
            <v>952870</v>
          </cell>
        </row>
        <row r="1907">
          <cell r="A1907">
            <v>952887</v>
          </cell>
        </row>
        <row r="1908">
          <cell r="A1908">
            <v>952894</v>
          </cell>
        </row>
        <row r="1909">
          <cell r="A1909">
            <v>952900</v>
          </cell>
        </row>
        <row r="1910">
          <cell r="A1910">
            <v>952917</v>
          </cell>
        </row>
        <row r="1911">
          <cell r="A1911">
            <v>952924</v>
          </cell>
        </row>
        <row r="1912">
          <cell r="A1912">
            <v>952931</v>
          </cell>
        </row>
        <row r="1913">
          <cell r="A1913">
            <v>952948</v>
          </cell>
        </row>
        <row r="1914">
          <cell r="A1914">
            <v>952955</v>
          </cell>
        </row>
        <row r="1915">
          <cell r="A1915">
            <v>952962</v>
          </cell>
        </row>
        <row r="1916">
          <cell r="A1916">
            <v>952979</v>
          </cell>
        </row>
        <row r="1917">
          <cell r="A1917">
            <v>952986</v>
          </cell>
        </row>
        <row r="1918">
          <cell r="A1918">
            <v>952993</v>
          </cell>
        </row>
        <row r="1919">
          <cell r="A1919">
            <v>953013</v>
          </cell>
        </row>
        <row r="1920">
          <cell r="A1920">
            <v>953020</v>
          </cell>
        </row>
        <row r="1921">
          <cell r="A1921">
            <v>953037</v>
          </cell>
        </row>
        <row r="1922">
          <cell r="A1922">
            <v>953044</v>
          </cell>
        </row>
        <row r="1923">
          <cell r="A1923">
            <v>953105</v>
          </cell>
        </row>
        <row r="1924">
          <cell r="A1924">
            <v>953143</v>
          </cell>
        </row>
        <row r="1925">
          <cell r="A1925">
            <v>953150</v>
          </cell>
        </row>
        <row r="1926">
          <cell r="A1926">
            <v>953167</v>
          </cell>
        </row>
        <row r="1927">
          <cell r="A1927">
            <v>953174</v>
          </cell>
        </row>
        <row r="1928">
          <cell r="A1928">
            <v>953181</v>
          </cell>
        </row>
        <row r="1929">
          <cell r="A1929">
            <v>953198</v>
          </cell>
        </row>
        <row r="1930">
          <cell r="A1930">
            <v>953204</v>
          </cell>
        </row>
        <row r="1931">
          <cell r="A1931">
            <v>953211</v>
          </cell>
        </row>
        <row r="1932">
          <cell r="A1932">
            <v>953228</v>
          </cell>
        </row>
        <row r="1933">
          <cell r="A1933">
            <v>953235</v>
          </cell>
        </row>
        <row r="1934">
          <cell r="A1934">
            <v>953242</v>
          </cell>
        </row>
        <row r="1935">
          <cell r="A1935">
            <v>953259</v>
          </cell>
        </row>
        <row r="1936">
          <cell r="A1936">
            <v>953266</v>
          </cell>
        </row>
        <row r="1937">
          <cell r="A1937">
            <v>953273</v>
          </cell>
        </row>
        <row r="1938">
          <cell r="A1938">
            <v>953280</v>
          </cell>
        </row>
        <row r="1939">
          <cell r="A1939">
            <v>953297</v>
          </cell>
        </row>
        <row r="1940">
          <cell r="A1940">
            <v>953303</v>
          </cell>
        </row>
        <row r="1941">
          <cell r="A1941">
            <v>953310</v>
          </cell>
        </row>
        <row r="1942">
          <cell r="A1942">
            <v>953334</v>
          </cell>
        </row>
        <row r="1943">
          <cell r="A1943">
            <v>953358</v>
          </cell>
        </row>
        <row r="1944">
          <cell r="A1944">
            <v>953372</v>
          </cell>
        </row>
        <row r="1945">
          <cell r="A1945">
            <v>953389</v>
          </cell>
        </row>
        <row r="1946">
          <cell r="A1946">
            <v>953402</v>
          </cell>
        </row>
        <row r="1947">
          <cell r="A1947">
            <v>953419</v>
          </cell>
        </row>
        <row r="1948">
          <cell r="A1948">
            <v>953426</v>
          </cell>
        </row>
        <row r="1949">
          <cell r="A1949">
            <v>953433</v>
          </cell>
        </row>
        <row r="1950">
          <cell r="A1950">
            <v>953457</v>
          </cell>
        </row>
        <row r="1951">
          <cell r="A1951">
            <v>953464</v>
          </cell>
        </row>
        <row r="1952">
          <cell r="A1952">
            <v>953471</v>
          </cell>
        </row>
        <row r="1953">
          <cell r="A1953">
            <v>953488</v>
          </cell>
        </row>
        <row r="1954">
          <cell r="A1954">
            <v>953495</v>
          </cell>
        </row>
        <row r="1955">
          <cell r="A1955">
            <v>953501</v>
          </cell>
        </row>
        <row r="1956">
          <cell r="A1956">
            <v>953518</v>
          </cell>
        </row>
        <row r="1957">
          <cell r="A1957">
            <v>953525</v>
          </cell>
        </row>
        <row r="1958">
          <cell r="A1958">
            <v>953532</v>
          </cell>
        </row>
        <row r="1959">
          <cell r="A1959">
            <v>953549</v>
          </cell>
        </row>
        <row r="1960">
          <cell r="A1960">
            <v>953556</v>
          </cell>
        </row>
        <row r="1961">
          <cell r="A1961">
            <v>953563</v>
          </cell>
        </row>
        <row r="1962">
          <cell r="A1962">
            <v>953570</v>
          </cell>
        </row>
        <row r="1963">
          <cell r="A1963">
            <v>953587</v>
          </cell>
        </row>
        <row r="1964">
          <cell r="A1964">
            <v>953617</v>
          </cell>
        </row>
        <row r="1965">
          <cell r="A1965">
            <v>953624</v>
          </cell>
        </row>
        <row r="1966">
          <cell r="A1966">
            <v>953631</v>
          </cell>
        </row>
        <row r="1967">
          <cell r="A1967">
            <v>953648</v>
          </cell>
        </row>
        <row r="1968">
          <cell r="A1968">
            <v>953662</v>
          </cell>
        </row>
        <row r="1969">
          <cell r="A1969">
            <v>953679</v>
          </cell>
        </row>
        <row r="1970">
          <cell r="A1970">
            <v>953686</v>
          </cell>
        </row>
        <row r="1971">
          <cell r="A1971">
            <v>953693</v>
          </cell>
        </row>
        <row r="1972">
          <cell r="A1972">
            <v>953709</v>
          </cell>
        </row>
        <row r="1973">
          <cell r="A1973">
            <v>953716</v>
          </cell>
        </row>
        <row r="1974">
          <cell r="A1974">
            <v>953730</v>
          </cell>
        </row>
        <row r="1975">
          <cell r="A1975">
            <v>953747</v>
          </cell>
        </row>
        <row r="1976">
          <cell r="A1976">
            <v>953754</v>
          </cell>
        </row>
        <row r="1977">
          <cell r="A1977">
            <v>953761</v>
          </cell>
        </row>
        <row r="1978">
          <cell r="A1978">
            <v>953778</v>
          </cell>
        </row>
        <row r="1979">
          <cell r="A1979">
            <v>953785</v>
          </cell>
        </row>
        <row r="1980">
          <cell r="A1980">
            <v>953792</v>
          </cell>
        </row>
        <row r="1981">
          <cell r="A1981">
            <v>953808</v>
          </cell>
        </row>
        <row r="1982">
          <cell r="A1982">
            <v>953815</v>
          </cell>
        </row>
        <row r="1983">
          <cell r="A1983">
            <v>953822</v>
          </cell>
        </row>
        <row r="1984">
          <cell r="A1984">
            <v>953839</v>
          </cell>
        </row>
        <row r="1985">
          <cell r="A1985">
            <v>953846</v>
          </cell>
        </row>
        <row r="1986">
          <cell r="A1986">
            <v>953853</v>
          </cell>
        </row>
        <row r="1987">
          <cell r="A1987">
            <v>953860</v>
          </cell>
        </row>
        <row r="1988">
          <cell r="A1988">
            <v>953877</v>
          </cell>
        </row>
        <row r="1989">
          <cell r="A1989">
            <v>953884</v>
          </cell>
        </row>
        <row r="1990">
          <cell r="A1990">
            <v>953891</v>
          </cell>
        </row>
        <row r="1991">
          <cell r="A1991">
            <v>953907</v>
          </cell>
        </row>
        <row r="1992">
          <cell r="A1992">
            <v>953914</v>
          </cell>
        </row>
        <row r="1993">
          <cell r="A1993">
            <v>953921</v>
          </cell>
        </row>
        <row r="1994">
          <cell r="A1994">
            <v>953938</v>
          </cell>
        </row>
        <row r="1995">
          <cell r="A1995">
            <v>953945</v>
          </cell>
        </row>
        <row r="1996">
          <cell r="A1996">
            <v>953952</v>
          </cell>
        </row>
        <row r="1997">
          <cell r="A1997">
            <v>953969</v>
          </cell>
        </row>
        <row r="1998">
          <cell r="A1998">
            <v>953976</v>
          </cell>
        </row>
        <row r="1999">
          <cell r="A1999">
            <v>953983</v>
          </cell>
        </row>
        <row r="2000">
          <cell r="A2000">
            <v>953990</v>
          </cell>
        </row>
        <row r="2001">
          <cell r="A2001">
            <v>954003</v>
          </cell>
        </row>
        <row r="2002">
          <cell r="A2002">
            <v>954010</v>
          </cell>
        </row>
        <row r="2003">
          <cell r="A2003">
            <v>954027</v>
          </cell>
        </row>
        <row r="2004">
          <cell r="A2004">
            <v>954034</v>
          </cell>
        </row>
        <row r="2005">
          <cell r="A2005">
            <v>954041</v>
          </cell>
        </row>
        <row r="2006">
          <cell r="A2006">
            <v>954058</v>
          </cell>
        </row>
        <row r="2007">
          <cell r="A2007">
            <v>954065</v>
          </cell>
        </row>
        <row r="2008">
          <cell r="A2008">
            <v>954072</v>
          </cell>
        </row>
        <row r="2009">
          <cell r="A2009">
            <v>954089</v>
          </cell>
        </row>
        <row r="2010">
          <cell r="A2010">
            <v>954096</v>
          </cell>
        </row>
        <row r="2011">
          <cell r="A2011">
            <v>954102</v>
          </cell>
        </row>
        <row r="2012">
          <cell r="A2012">
            <v>954119</v>
          </cell>
        </row>
        <row r="2013">
          <cell r="A2013">
            <v>954126</v>
          </cell>
        </row>
        <row r="2014">
          <cell r="A2014">
            <v>954133</v>
          </cell>
        </row>
        <row r="2015">
          <cell r="A2015">
            <v>954140</v>
          </cell>
        </row>
        <row r="2016">
          <cell r="A2016">
            <v>954157</v>
          </cell>
        </row>
        <row r="2017">
          <cell r="A2017">
            <v>954171</v>
          </cell>
        </row>
        <row r="2018">
          <cell r="A2018">
            <v>954188</v>
          </cell>
        </row>
        <row r="2019">
          <cell r="A2019">
            <v>954195</v>
          </cell>
        </row>
        <row r="2020">
          <cell r="A2020">
            <v>954201</v>
          </cell>
        </row>
        <row r="2021">
          <cell r="A2021">
            <v>954218</v>
          </cell>
        </row>
        <row r="2022">
          <cell r="A2022">
            <v>954225</v>
          </cell>
        </row>
        <row r="2023">
          <cell r="A2023">
            <v>954249</v>
          </cell>
        </row>
        <row r="2024">
          <cell r="A2024">
            <v>954256</v>
          </cell>
        </row>
        <row r="2025">
          <cell r="A2025">
            <v>954263</v>
          </cell>
        </row>
        <row r="2026">
          <cell r="A2026">
            <v>954270</v>
          </cell>
        </row>
        <row r="2027">
          <cell r="A2027">
            <v>954287</v>
          </cell>
        </row>
        <row r="2028">
          <cell r="A2028">
            <v>954294</v>
          </cell>
        </row>
        <row r="2029">
          <cell r="A2029">
            <v>954300</v>
          </cell>
        </row>
        <row r="2030">
          <cell r="A2030">
            <v>954317</v>
          </cell>
        </row>
        <row r="2031">
          <cell r="A2031">
            <v>954324</v>
          </cell>
        </row>
        <row r="2032">
          <cell r="A2032">
            <v>954331</v>
          </cell>
        </row>
        <row r="2033">
          <cell r="A2033">
            <v>954348</v>
          </cell>
        </row>
        <row r="2034">
          <cell r="A2034">
            <v>954379</v>
          </cell>
        </row>
        <row r="2035">
          <cell r="A2035">
            <v>954386</v>
          </cell>
        </row>
        <row r="2036">
          <cell r="A2036">
            <v>954393</v>
          </cell>
        </row>
        <row r="2037">
          <cell r="A2037">
            <v>954409</v>
          </cell>
        </row>
        <row r="2038">
          <cell r="A2038">
            <v>954416</v>
          </cell>
        </row>
        <row r="2039">
          <cell r="A2039">
            <v>954447</v>
          </cell>
        </row>
        <row r="2040">
          <cell r="A2040">
            <v>954454</v>
          </cell>
        </row>
        <row r="2041">
          <cell r="A2041">
            <v>954461</v>
          </cell>
        </row>
        <row r="2042">
          <cell r="A2042">
            <v>954478</v>
          </cell>
        </row>
        <row r="2043">
          <cell r="A2043">
            <v>954485</v>
          </cell>
        </row>
        <row r="2044">
          <cell r="A2044">
            <v>954492</v>
          </cell>
        </row>
        <row r="2045">
          <cell r="A2045">
            <v>954508</v>
          </cell>
        </row>
        <row r="2046">
          <cell r="A2046">
            <v>954522</v>
          </cell>
        </row>
        <row r="2047">
          <cell r="A2047">
            <v>954546</v>
          </cell>
        </row>
        <row r="2048">
          <cell r="A2048">
            <v>954553</v>
          </cell>
        </row>
        <row r="2049">
          <cell r="A2049">
            <v>954560</v>
          </cell>
        </row>
        <row r="2050">
          <cell r="A2050">
            <v>954577</v>
          </cell>
        </row>
        <row r="2051">
          <cell r="A2051">
            <v>954591</v>
          </cell>
        </row>
        <row r="2052">
          <cell r="A2052">
            <v>954607</v>
          </cell>
        </row>
        <row r="2053">
          <cell r="A2053">
            <v>954614</v>
          </cell>
        </row>
        <row r="2054">
          <cell r="A2054">
            <v>954638</v>
          </cell>
        </row>
        <row r="2055">
          <cell r="A2055">
            <v>954645</v>
          </cell>
        </row>
        <row r="2056">
          <cell r="A2056">
            <v>954652</v>
          </cell>
        </row>
        <row r="2057">
          <cell r="A2057">
            <v>954669</v>
          </cell>
        </row>
        <row r="2058">
          <cell r="A2058">
            <v>954676</v>
          </cell>
        </row>
        <row r="2059">
          <cell r="A2059">
            <v>954683</v>
          </cell>
        </row>
        <row r="2060">
          <cell r="A2060">
            <v>954690</v>
          </cell>
        </row>
        <row r="2061">
          <cell r="A2061">
            <v>954706</v>
          </cell>
        </row>
        <row r="2062">
          <cell r="A2062">
            <v>954713</v>
          </cell>
        </row>
        <row r="2063">
          <cell r="A2063">
            <v>954720</v>
          </cell>
        </row>
        <row r="2064">
          <cell r="A2064">
            <v>954737</v>
          </cell>
        </row>
        <row r="2065">
          <cell r="A2065">
            <v>954744</v>
          </cell>
        </row>
        <row r="2066">
          <cell r="A2066">
            <v>954751</v>
          </cell>
        </row>
        <row r="2067">
          <cell r="A2067">
            <v>954782</v>
          </cell>
        </row>
        <row r="2068">
          <cell r="A2068">
            <v>954799</v>
          </cell>
        </row>
        <row r="2069">
          <cell r="A2069">
            <v>954805</v>
          </cell>
        </row>
        <row r="2070">
          <cell r="A2070">
            <v>954812</v>
          </cell>
        </row>
        <row r="2071">
          <cell r="A2071">
            <v>954829</v>
          </cell>
        </row>
        <row r="2072">
          <cell r="A2072">
            <v>954836</v>
          </cell>
        </row>
        <row r="2073">
          <cell r="A2073">
            <v>954867</v>
          </cell>
        </row>
        <row r="2074">
          <cell r="A2074">
            <v>954874</v>
          </cell>
        </row>
        <row r="2075">
          <cell r="A2075">
            <v>954881</v>
          </cell>
        </row>
        <row r="2076">
          <cell r="A2076">
            <v>954898</v>
          </cell>
        </row>
        <row r="2077">
          <cell r="A2077">
            <v>954904</v>
          </cell>
        </row>
        <row r="2078">
          <cell r="A2078">
            <v>954911</v>
          </cell>
        </row>
        <row r="2079">
          <cell r="A2079">
            <v>954928</v>
          </cell>
        </row>
        <row r="2080">
          <cell r="A2080">
            <v>954935</v>
          </cell>
        </row>
        <row r="2081">
          <cell r="A2081">
            <v>954942</v>
          </cell>
        </row>
        <row r="2082">
          <cell r="A2082">
            <v>954966</v>
          </cell>
        </row>
        <row r="2083">
          <cell r="A2083">
            <v>954973</v>
          </cell>
        </row>
        <row r="2084">
          <cell r="A2084">
            <v>954980</v>
          </cell>
        </row>
        <row r="2085">
          <cell r="A2085">
            <v>954997</v>
          </cell>
        </row>
        <row r="2086">
          <cell r="A2086">
            <v>955000</v>
          </cell>
        </row>
        <row r="2087">
          <cell r="A2087">
            <v>955017</v>
          </cell>
        </row>
        <row r="2088">
          <cell r="A2088">
            <v>955741</v>
          </cell>
        </row>
        <row r="2089">
          <cell r="A2089">
            <v>955758</v>
          </cell>
        </row>
        <row r="2090">
          <cell r="A2090">
            <v>955833</v>
          </cell>
        </row>
        <row r="2091">
          <cell r="A2091">
            <v>955833</v>
          </cell>
        </row>
        <row r="2092">
          <cell r="A2092">
            <v>955840</v>
          </cell>
        </row>
        <row r="2093">
          <cell r="A2093">
            <v>955840</v>
          </cell>
        </row>
        <row r="2094">
          <cell r="A2094">
            <v>955857</v>
          </cell>
        </row>
        <row r="2095">
          <cell r="A2095">
            <v>955857</v>
          </cell>
        </row>
        <row r="2096">
          <cell r="A2096">
            <v>955864</v>
          </cell>
        </row>
        <row r="2097">
          <cell r="A2097">
            <v>955864</v>
          </cell>
        </row>
        <row r="2098">
          <cell r="A2098">
            <v>955901</v>
          </cell>
        </row>
        <row r="2099">
          <cell r="A2099">
            <v>955918</v>
          </cell>
        </row>
        <row r="2100">
          <cell r="A2100">
            <v>955925</v>
          </cell>
        </row>
        <row r="2101">
          <cell r="A2101">
            <v>955932</v>
          </cell>
        </row>
        <row r="2102">
          <cell r="A2102">
            <v>955949</v>
          </cell>
        </row>
        <row r="2103">
          <cell r="A2103">
            <v>955956</v>
          </cell>
        </row>
        <row r="2104">
          <cell r="A2104">
            <v>955963</v>
          </cell>
        </row>
        <row r="2105">
          <cell r="A2105">
            <v>955994</v>
          </cell>
        </row>
        <row r="2106">
          <cell r="A2106">
            <v>956014</v>
          </cell>
        </row>
        <row r="2107">
          <cell r="A2107">
            <v>956106</v>
          </cell>
        </row>
        <row r="2108">
          <cell r="A2108">
            <v>956793</v>
          </cell>
        </row>
        <row r="2109">
          <cell r="A2109">
            <v>956809</v>
          </cell>
        </row>
        <row r="2110">
          <cell r="A2110">
            <v>956816</v>
          </cell>
        </row>
        <row r="2111">
          <cell r="A2111">
            <v>956823</v>
          </cell>
        </row>
        <row r="2112">
          <cell r="A2112">
            <v>956830</v>
          </cell>
        </row>
        <row r="2113">
          <cell r="A2113">
            <v>956953</v>
          </cell>
        </row>
        <row r="2114">
          <cell r="A2114">
            <v>956960</v>
          </cell>
        </row>
        <row r="2115">
          <cell r="A2115">
            <v>957806</v>
          </cell>
        </row>
        <row r="2116">
          <cell r="A2116">
            <v>957813</v>
          </cell>
        </row>
        <row r="2117">
          <cell r="A2117">
            <v>957820</v>
          </cell>
        </row>
        <row r="2118">
          <cell r="A2118">
            <v>957868</v>
          </cell>
        </row>
        <row r="2119">
          <cell r="A2119">
            <v>957875</v>
          </cell>
        </row>
        <row r="2120">
          <cell r="A2120">
            <v>957882</v>
          </cell>
        </row>
        <row r="2121">
          <cell r="A2121">
            <v>957899</v>
          </cell>
        </row>
        <row r="2122">
          <cell r="A2122">
            <v>957905</v>
          </cell>
        </row>
        <row r="2123">
          <cell r="A2123">
            <v>957912</v>
          </cell>
        </row>
        <row r="2124">
          <cell r="A2124">
            <v>957929</v>
          </cell>
        </row>
        <row r="2125">
          <cell r="A2125">
            <v>957936</v>
          </cell>
        </row>
        <row r="2126">
          <cell r="A2126">
            <v>957943</v>
          </cell>
        </row>
        <row r="2127">
          <cell r="A2127">
            <v>957950</v>
          </cell>
        </row>
        <row r="2128">
          <cell r="A2128">
            <v>958209</v>
          </cell>
        </row>
        <row r="2129">
          <cell r="A2129">
            <v>958216</v>
          </cell>
        </row>
        <row r="2130">
          <cell r="A2130">
            <v>958223</v>
          </cell>
        </row>
        <row r="2131">
          <cell r="A2131">
            <v>958230</v>
          </cell>
        </row>
        <row r="2132">
          <cell r="A2132">
            <v>958247</v>
          </cell>
        </row>
        <row r="2133">
          <cell r="A2133">
            <v>958254</v>
          </cell>
        </row>
        <row r="2134">
          <cell r="A2134">
            <v>958842</v>
          </cell>
        </row>
        <row r="2135">
          <cell r="A2135">
            <v>959114</v>
          </cell>
        </row>
        <row r="2136">
          <cell r="A2136">
            <v>959176</v>
          </cell>
        </row>
        <row r="2137">
          <cell r="A2137">
            <v>959183</v>
          </cell>
        </row>
        <row r="2138">
          <cell r="A2138">
            <v>959190</v>
          </cell>
        </row>
        <row r="2139">
          <cell r="A2139">
            <v>959206</v>
          </cell>
        </row>
        <row r="2140">
          <cell r="A2140">
            <v>959213</v>
          </cell>
        </row>
        <row r="2141">
          <cell r="A2141">
            <v>959220</v>
          </cell>
        </row>
        <row r="2142">
          <cell r="A2142">
            <v>959237</v>
          </cell>
        </row>
        <row r="2143">
          <cell r="A2143">
            <v>959244</v>
          </cell>
        </row>
        <row r="2144">
          <cell r="A2144">
            <v>959251</v>
          </cell>
        </row>
        <row r="2145">
          <cell r="A2145">
            <v>959275</v>
          </cell>
        </row>
        <row r="2146">
          <cell r="A2146">
            <v>959282</v>
          </cell>
        </row>
        <row r="2147">
          <cell r="A2147">
            <v>959367</v>
          </cell>
        </row>
        <row r="2148">
          <cell r="A2148">
            <v>959374</v>
          </cell>
        </row>
        <row r="2149">
          <cell r="A2149">
            <v>959381</v>
          </cell>
        </row>
        <row r="2150">
          <cell r="A2150">
            <v>959398</v>
          </cell>
        </row>
        <row r="2151">
          <cell r="A2151">
            <v>959404</v>
          </cell>
        </row>
        <row r="2152">
          <cell r="A2152">
            <v>959411</v>
          </cell>
        </row>
        <row r="2153">
          <cell r="A2153">
            <v>959428</v>
          </cell>
        </row>
        <row r="2154">
          <cell r="A2154">
            <v>959435</v>
          </cell>
        </row>
        <row r="2155">
          <cell r="A2155">
            <v>959442</v>
          </cell>
        </row>
        <row r="2156">
          <cell r="A2156">
            <v>959459</v>
          </cell>
        </row>
        <row r="2157">
          <cell r="A2157">
            <v>959466</v>
          </cell>
        </row>
        <row r="2158">
          <cell r="A2158">
            <v>959473</v>
          </cell>
        </row>
        <row r="2159">
          <cell r="A2159">
            <v>959480</v>
          </cell>
        </row>
        <row r="2160">
          <cell r="A2160">
            <v>959497</v>
          </cell>
        </row>
        <row r="2161">
          <cell r="A2161">
            <v>959503</v>
          </cell>
        </row>
        <row r="2162">
          <cell r="A2162">
            <v>959510</v>
          </cell>
        </row>
        <row r="2163">
          <cell r="A2163">
            <v>959527</v>
          </cell>
        </row>
        <row r="2164">
          <cell r="A2164">
            <v>959534</v>
          </cell>
        </row>
        <row r="2165">
          <cell r="A2165">
            <v>959541</v>
          </cell>
        </row>
        <row r="2166">
          <cell r="A2166">
            <v>959558</v>
          </cell>
        </row>
        <row r="2167">
          <cell r="A2167">
            <v>959565</v>
          </cell>
        </row>
        <row r="2168">
          <cell r="A2168">
            <v>959572</v>
          </cell>
        </row>
        <row r="2169">
          <cell r="A2169">
            <v>959588</v>
          </cell>
        </row>
        <row r="2170">
          <cell r="A2170">
            <v>959589</v>
          </cell>
        </row>
        <row r="2171">
          <cell r="A2171">
            <v>959596</v>
          </cell>
        </row>
        <row r="2172">
          <cell r="A2172">
            <v>959602</v>
          </cell>
        </row>
        <row r="2173">
          <cell r="A2173">
            <v>959619</v>
          </cell>
        </row>
        <row r="2174">
          <cell r="A2174">
            <v>959626</v>
          </cell>
        </row>
        <row r="2175">
          <cell r="A2175">
            <v>959633</v>
          </cell>
        </row>
        <row r="2176">
          <cell r="A2176">
            <v>959640</v>
          </cell>
        </row>
        <row r="2177">
          <cell r="A2177">
            <v>959657</v>
          </cell>
        </row>
        <row r="2178">
          <cell r="A2178">
            <v>959664</v>
          </cell>
        </row>
        <row r="2179">
          <cell r="A2179">
            <v>959671</v>
          </cell>
        </row>
        <row r="2180">
          <cell r="A2180">
            <v>959688</v>
          </cell>
        </row>
        <row r="2181">
          <cell r="A2181">
            <v>970065</v>
          </cell>
        </row>
        <row r="2182">
          <cell r="A2182">
            <v>971185</v>
          </cell>
        </row>
        <row r="2183">
          <cell r="A2183">
            <v>971192</v>
          </cell>
        </row>
        <row r="2184">
          <cell r="A2184">
            <v>971208</v>
          </cell>
        </row>
        <row r="2185">
          <cell r="A2185">
            <v>971222</v>
          </cell>
        </row>
        <row r="2186">
          <cell r="A2186">
            <v>971239</v>
          </cell>
        </row>
        <row r="2187">
          <cell r="A2187">
            <v>971246</v>
          </cell>
        </row>
        <row r="2188">
          <cell r="A2188">
            <v>971253</v>
          </cell>
        </row>
        <row r="2189">
          <cell r="A2189">
            <v>971260</v>
          </cell>
        </row>
        <row r="2190">
          <cell r="A2190">
            <v>971468</v>
          </cell>
        </row>
        <row r="2191">
          <cell r="A2191">
            <v>975060</v>
          </cell>
        </row>
        <row r="2192">
          <cell r="A2192">
            <v>975084</v>
          </cell>
        </row>
        <row r="2193">
          <cell r="A2193">
            <v>975176</v>
          </cell>
        </row>
        <row r="2194">
          <cell r="A2194">
            <v>975183</v>
          </cell>
        </row>
        <row r="2195">
          <cell r="A2195">
            <v>975190</v>
          </cell>
        </row>
        <row r="2196">
          <cell r="A2196">
            <v>975206</v>
          </cell>
        </row>
        <row r="2197">
          <cell r="A2197">
            <v>975213</v>
          </cell>
        </row>
        <row r="2198">
          <cell r="A2198">
            <v>975220</v>
          </cell>
        </row>
        <row r="2199">
          <cell r="A2199">
            <v>975237</v>
          </cell>
        </row>
        <row r="2200">
          <cell r="A2200">
            <v>976180</v>
          </cell>
        </row>
        <row r="2201">
          <cell r="A2201">
            <v>980002</v>
          </cell>
        </row>
        <row r="2202">
          <cell r="A2202">
            <v>980019</v>
          </cell>
        </row>
        <row r="2203">
          <cell r="A2203">
            <v>980040</v>
          </cell>
        </row>
        <row r="2204">
          <cell r="A2204">
            <v>980071</v>
          </cell>
        </row>
        <row r="2205">
          <cell r="A2205">
            <v>980088</v>
          </cell>
        </row>
        <row r="2206">
          <cell r="A2206">
            <v>980095</v>
          </cell>
        </row>
        <row r="2207">
          <cell r="A2207">
            <v>980118</v>
          </cell>
        </row>
        <row r="2208">
          <cell r="A2208">
            <v>980125</v>
          </cell>
        </row>
        <row r="2209">
          <cell r="A2209">
            <v>980132</v>
          </cell>
        </row>
        <row r="2210">
          <cell r="A2210">
            <v>980163</v>
          </cell>
        </row>
        <row r="2211">
          <cell r="A2211">
            <v>980170</v>
          </cell>
        </row>
        <row r="2212">
          <cell r="A2212">
            <v>980187</v>
          </cell>
        </row>
        <row r="2213">
          <cell r="A2213">
            <v>980217</v>
          </cell>
        </row>
        <row r="2214">
          <cell r="A2214">
            <v>980224</v>
          </cell>
        </row>
        <row r="2215">
          <cell r="A2215">
            <v>980231</v>
          </cell>
        </row>
        <row r="2216">
          <cell r="A2216">
            <v>980255</v>
          </cell>
        </row>
        <row r="2217">
          <cell r="A2217">
            <v>980279</v>
          </cell>
        </row>
        <row r="2218">
          <cell r="A2218">
            <v>980293</v>
          </cell>
        </row>
        <row r="2219">
          <cell r="A2219">
            <v>980323</v>
          </cell>
        </row>
        <row r="2220">
          <cell r="A2220">
            <v>980330</v>
          </cell>
        </row>
        <row r="2221">
          <cell r="A2221">
            <v>980347</v>
          </cell>
        </row>
        <row r="2222">
          <cell r="A2222">
            <v>980354</v>
          </cell>
        </row>
        <row r="2223">
          <cell r="A2223">
            <v>980378</v>
          </cell>
        </row>
        <row r="2224">
          <cell r="A2224">
            <v>990155</v>
          </cell>
        </row>
        <row r="2225">
          <cell r="A2225">
            <v>991154</v>
          </cell>
        </row>
        <row r="2226">
          <cell r="A2226">
            <v>991155</v>
          </cell>
        </row>
        <row r="2227">
          <cell r="A2227" t="str">
            <v>CRTLAV1</v>
          </cell>
        </row>
        <row r="2228">
          <cell r="A2228" t="str">
            <v>CZE 201428-024</v>
          </cell>
        </row>
        <row r="2229">
          <cell r="A2229" t="str">
            <v>CZE 201428-032</v>
          </cell>
        </row>
        <row r="2230">
          <cell r="A2230" t="str">
            <v>CZE 201428-033</v>
          </cell>
        </row>
        <row r="2231">
          <cell r="A2231" t="str">
            <v>CZE 201428-034</v>
          </cell>
        </row>
        <row r="2232">
          <cell r="A2232" t="str">
            <v>CZE 201428-035</v>
          </cell>
        </row>
        <row r="2233">
          <cell r="A2233" t="str">
            <v>CZE 201428-24</v>
          </cell>
        </row>
        <row r="2234">
          <cell r="A2234" t="str">
            <v>CZE 201428-32</v>
          </cell>
        </row>
        <row r="2235">
          <cell r="A2235" t="str">
            <v>CZE 203361-003</v>
          </cell>
        </row>
        <row r="2236">
          <cell r="A2236" t="str">
            <v>CZE 203361-007</v>
          </cell>
        </row>
        <row r="2237">
          <cell r="A2237" t="str">
            <v>CZE 203361-010</v>
          </cell>
        </row>
        <row r="2238">
          <cell r="A2238" t="str">
            <v>CZE 203361-012</v>
          </cell>
        </row>
        <row r="2239">
          <cell r="A2239" t="str">
            <v>CZE 203361-013</v>
          </cell>
        </row>
        <row r="2240">
          <cell r="A2240" t="str">
            <v>CZE 211038-002</v>
          </cell>
        </row>
        <row r="2241">
          <cell r="A2241" t="str">
            <v>CZE 211038-003</v>
          </cell>
        </row>
        <row r="2242">
          <cell r="A2242" t="str">
            <v>CZE 222256-A</v>
          </cell>
        </row>
        <row r="2243">
          <cell r="A2243" t="str">
            <v>CZE 227855-A</v>
          </cell>
        </row>
        <row r="2244">
          <cell r="A2244" t="str">
            <v>CZE 230404-011</v>
          </cell>
        </row>
        <row r="2245">
          <cell r="A2245" t="str">
            <v>CZE 230404-012</v>
          </cell>
        </row>
        <row r="2246">
          <cell r="A2246" t="str">
            <v>CZE 230404-013</v>
          </cell>
        </row>
        <row r="2247">
          <cell r="A2247" t="str">
            <v>CZE 230404-015</v>
          </cell>
        </row>
        <row r="2248">
          <cell r="A2248" t="str">
            <v>CZE 230404-016</v>
          </cell>
        </row>
        <row r="2249">
          <cell r="A2249" t="str">
            <v>CZE 230404-017</v>
          </cell>
        </row>
        <row r="2250">
          <cell r="A2250" t="str">
            <v>CZE 230404-018</v>
          </cell>
        </row>
        <row r="2251">
          <cell r="A2251" t="str">
            <v>CZE 230404-019</v>
          </cell>
        </row>
        <row r="2252">
          <cell r="A2252" t="str">
            <v>CZE 230404-020</v>
          </cell>
        </row>
        <row r="2253">
          <cell r="A2253" t="str">
            <v>CZE 230404-021</v>
          </cell>
        </row>
        <row r="2254">
          <cell r="A2254" t="str">
            <v>CZE 230404-022</v>
          </cell>
        </row>
        <row r="2255">
          <cell r="A2255" t="str">
            <v>CZE 230404-023</v>
          </cell>
        </row>
        <row r="2256">
          <cell r="A2256" t="str">
            <v>CZE 230404-024</v>
          </cell>
        </row>
        <row r="2257">
          <cell r="A2257" t="str">
            <v>CZE 230404-12A</v>
          </cell>
        </row>
        <row r="2258">
          <cell r="A2258" t="str">
            <v>CZE 233597-A</v>
          </cell>
        </row>
        <row r="2259">
          <cell r="A2259" t="str">
            <v>CZE 233597-B</v>
          </cell>
        </row>
        <row r="2260">
          <cell r="A2260" t="str">
            <v>CZE 239995-001</v>
          </cell>
        </row>
        <row r="2261">
          <cell r="A2261" t="str">
            <v>CZE 239995-002</v>
          </cell>
        </row>
        <row r="2262">
          <cell r="A2262" t="str">
            <v>CZE 239995-003</v>
          </cell>
        </row>
        <row r="2263">
          <cell r="A2263" t="str">
            <v>CZE 239995-006</v>
          </cell>
        </row>
        <row r="2264">
          <cell r="A2264" t="str">
            <v>CZE 239995-007</v>
          </cell>
        </row>
        <row r="2265">
          <cell r="A2265" t="str">
            <v>CZE 239995-008</v>
          </cell>
        </row>
        <row r="2266">
          <cell r="A2266" t="str">
            <v>CZE 239995-010</v>
          </cell>
        </row>
        <row r="2267">
          <cell r="A2267" t="str">
            <v>CZE 239995-011</v>
          </cell>
        </row>
        <row r="2268">
          <cell r="A2268" t="str">
            <v>CZE 268513-012</v>
          </cell>
        </row>
        <row r="2269">
          <cell r="A2269" t="str">
            <v>CZE 268513-014</v>
          </cell>
        </row>
        <row r="2270">
          <cell r="A2270" t="str">
            <v>CZE 268513-015</v>
          </cell>
        </row>
        <row r="2271">
          <cell r="A2271" t="str">
            <v>CZE 268513-020</v>
          </cell>
        </row>
        <row r="2272">
          <cell r="A2272" t="str">
            <v>CZE 268513-024</v>
          </cell>
        </row>
        <row r="2273">
          <cell r="A2273" t="str">
            <v>CZE 268513-026</v>
          </cell>
        </row>
        <row r="2274">
          <cell r="A2274" t="str">
            <v>CZE 268513-029</v>
          </cell>
        </row>
        <row r="2275">
          <cell r="A2275" t="str">
            <v>CZE 268513-030</v>
          </cell>
        </row>
        <row r="2276">
          <cell r="A2276" t="str">
            <v>CZE 268513-031</v>
          </cell>
        </row>
        <row r="2277">
          <cell r="A2277" t="str">
            <v>CZE 268513-033</v>
          </cell>
        </row>
        <row r="2278">
          <cell r="A2278" t="str">
            <v>CZE 282731-004</v>
          </cell>
        </row>
        <row r="2279">
          <cell r="A2279" t="str">
            <v>CZE 282731-006A</v>
          </cell>
        </row>
        <row r="2280">
          <cell r="A2280" t="str">
            <v>CZE 282731-006B</v>
          </cell>
        </row>
        <row r="2281">
          <cell r="A2281" t="str">
            <v>CZE 282731-006C</v>
          </cell>
        </row>
        <row r="2282">
          <cell r="A2282" t="str">
            <v>CZE 282731-008</v>
          </cell>
        </row>
        <row r="2283">
          <cell r="A2283" t="str">
            <v>CZE 282731-009</v>
          </cell>
        </row>
        <row r="2284">
          <cell r="A2284" t="str">
            <v>CZE 282731-013</v>
          </cell>
        </row>
        <row r="2285">
          <cell r="A2285" t="str">
            <v>CZE 282731-014</v>
          </cell>
        </row>
        <row r="2286">
          <cell r="A2286" t="str">
            <v>CZE 282731-015</v>
          </cell>
        </row>
        <row r="2287">
          <cell r="A2287" t="str">
            <v>CZE 282748-003</v>
          </cell>
        </row>
        <row r="2288">
          <cell r="A2288" t="str">
            <v>CZE 282748-005</v>
          </cell>
        </row>
        <row r="2289">
          <cell r="A2289" t="str">
            <v>CZE 282748-006</v>
          </cell>
        </row>
        <row r="2290">
          <cell r="A2290" t="str">
            <v>CZE 282748-007</v>
          </cell>
        </row>
        <row r="2291">
          <cell r="A2291" t="str">
            <v>CZE 282748-016</v>
          </cell>
        </row>
        <row r="2292">
          <cell r="A2292" t="str">
            <v>CZE 282748-029</v>
          </cell>
        </row>
        <row r="2293">
          <cell r="A2293" t="str">
            <v>CZE 282748-031</v>
          </cell>
        </row>
        <row r="2294">
          <cell r="A2294" t="str">
            <v>CZE 282748-032</v>
          </cell>
        </row>
        <row r="2295">
          <cell r="A2295" t="str">
            <v>CZE 282748-A</v>
          </cell>
        </row>
        <row r="2296">
          <cell r="A2296" t="str">
            <v>CZE 289952-10</v>
          </cell>
        </row>
        <row r="2297">
          <cell r="A2297" t="str">
            <v>CZE 289952-101</v>
          </cell>
        </row>
        <row r="2298">
          <cell r="A2298" t="str">
            <v>CZE 289952-102</v>
          </cell>
        </row>
        <row r="2299">
          <cell r="A2299" t="str">
            <v>CZE 289952-103</v>
          </cell>
        </row>
        <row r="2300">
          <cell r="A2300" t="str">
            <v>CZE 289952-104</v>
          </cell>
        </row>
        <row r="2301">
          <cell r="A2301" t="str">
            <v>CZE 289952-23</v>
          </cell>
        </row>
        <row r="2302">
          <cell r="A2302" t="str">
            <v>CZE 289952-28</v>
          </cell>
        </row>
        <row r="2303">
          <cell r="A2303" t="str">
            <v>CZE 289952-34</v>
          </cell>
        </row>
        <row r="2304">
          <cell r="A2304" t="str">
            <v>CZE 289952-35</v>
          </cell>
        </row>
        <row r="2305">
          <cell r="A2305" t="str">
            <v>CZE 289952-5</v>
          </cell>
        </row>
        <row r="2306">
          <cell r="A2306" t="str">
            <v>CZE 289952-8</v>
          </cell>
        </row>
        <row r="2307">
          <cell r="A2307" t="str">
            <v>CZE 289952-9</v>
          </cell>
        </row>
        <row r="2308">
          <cell r="A2308" t="str">
            <v>CZE 289952-A</v>
          </cell>
        </row>
        <row r="2309">
          <cell r="A2309" t="str">
            <v>CZE 289952-B</v>
          </cell>
        </row>
        <row r="2310">
          <cell r="A2310" t="str">
            <v>CZE 289952-C</v>
          </cell>
        </row>
        <row r="2311">
          <cell r="A2311" t="str">
            <v>CZE 289952-D</v>
          </cell>
        </row>
        <row r="2312">
          <cell r="A2312" t="str">
            <v>CZE 289952-E</v>
          </cell>
        </row>
        <row r="2313">
          <cell r="A2313" t="str">
            <v>CZE 289952-F</v>
          </cell>
        </row>
        <row r="2314">
          <cell r="A2314" t="str">
            <v>CZE 289969-103</v>
          </cell>
        </row>
        <row r="2315">
          <cell r="A2315" t="str">
            <v>CZE 289969-B</v>
          </cell>
        </row>
        <row r="2316">
          <cell r="A2316" t="str">
            <v>CZE 289969-F</v>
          </cell>
        </row>
        <row r="2317">
          <cell r="A2317" t="str">
            <v>CZE 473108-001</v>
          </cell>
        </row>
        <row r="2318">
          <cell r="A2318" t="str">
            <v>CZE 473108-002</v>
          </cell>
        </row>
        <row r="2319">
          <cell r="A2319" t="str">
            <v>CZE 473122-001</v>
          </cell>
        </row>
        <row r="2320">
          <cell r="A2320" t="str">
            <v>CZE 473283-001</v>
          </cell>
        </row>
        <row r="2321">
          <cell r="A2321" t="str">
            <v>CZE 832974-001</v>
          </cell>
        </row>
        <row r="2322">
          <cell r="A2322" t="str">
            <v>CZE 877319-001</v>
          </cell>
        </row>
        <row r="2323">
          <cell r="A2323" t="str">
            <v>CZE 877326-001</v>
          </cell>
        </row>
        <row r="2324">
          <cell r="A2324" t="str">
            <v>CZE 877326-002</v>
          </cell>
        </row>
        <row r="2325">
          <cell r="A2325" t="str">
            <v>CZE 877326-003</v>
          </cell>
        </row>
        <row r="2326">
          <cell r="A2326" t="str">
            <v>CZE 877333-001</v>
          </cell>
        </row>
        <row r="2327">
          <cell r="A2327" t="str">
            <v>CZE 877838-001</v>
          </cell>
        </row>
        <row r="2328">
          <cell r="A2328" t="str">
            <v>CZE 975305-038</v>
          </cell>
        </row>
        <row r="2329">
          <cell r="A2329" t="str">
            <v>CZE 975305-039</v>
          </cell>
        </row>
        <row r="2330">
          <cell r="A2330" t="str">
            <v>CZE 975350-006</v>
          </cell>
        </row>
        <row r="2331">
          <cell r="A2331" t="str">
            <v>CZE 975350-007</v>
          </cell>
        </row>
        <row r="2332">
          <cell r="A2332" t="str">
            <v>CZE 975350-008</v>
          </cell>
        </row>
        <row r="2333">
          <cell r="A2333" t="str">
            <v>CZE 975350-009</v>
          </cell>
        </row>
        <row r="2334">
          <cell r="A2334" t="str">
            <v>CZE 975350-010</v>
          </cell>
        </row>
        <row r="2335">
          <cell r="A2335" t="str">
            <v>CZE 975350-011</v>
          </cell>
        </row>
        <row r="2336">
          <cell r="A2336" t="str">
            <v>CZE 975350-013</v>
          </cell>
        </row>
        <row r="2337">
          <cell r="A2337" t="str">
            <v>CZE 975350-021</v>
          </cell>
        </row>
        <row r="2338">
          <cell r="A2338" t="str">
            <v>CZE 975350-022</v>
          </cell>
        </row>
        <row r="2339">
          <cell r="A2339" t="str">
            <v>CZE 975350-024</v>
          </cell>
        </row>
        <row r="2340">
          <cell r="A2340" t="str">
            <v>CZE 975350-025</v>
          </cell>
        </row>
        <row r="2341">
          <cell r="A2341" t="str">
            <v>CZE 975350-026</v>
          </cell>
        </row>
        <row r="2342">
          <cell r="A2342" t="str">
            <v>CZE 975350-032</v>
          </cell>
        </row>
        <row r="2343">
          <cell r="A2343" t="str">
            <v>CZE 975350-034</v>
          </cell>
        </row>
        <row r="2344">
          <cell r="A2344" t="str">
            <v>CZE 975367-001</v>
          </cell>
        </row>
        <row r="2345">
          <cell r="A2345" t="str">
            <v>CZE 975367-002</v>
          </cell>
        </row>
        <row r="2346">
          <cell r="A2346" t="str">
            <v>CZE 975367-005</v>
          </cell>
        </row>
        <row r="2347">
          <cell r="A2347" t="str">
            <v>CZE 975367-008</v>
          </cell>
        </row>
        <row r="2348">
          <cell r="A2348" t="str">
            <v>CZE 975367-010</v>
          </cell>
        </row>
        <row r="2349">
          <cell r="A2349" t="str">
            <v>CZE 975367-022</v>
          </cell>
        </row>
        <row r="2350">
          <cell r="A2350" t="str">
            <v>CZE 975367-023</v>
          </cell>
        </row>
        <row r="2351">
          <cell r="A2351" t="str">
            <v>CZE 975367-025</v>
          </cell>
        </row>
        <row r="2352">
          <cell r="A2352" t="str">
            <v>CZE 975367-026</v>
          </cell>
        </row>
        <row r="2353">
          <cell r="A2353" t="str">
            <v>CZE 975367-033</v>
          </cell>
        </row>
        <row r="2354">
          <cell r="A2354" t="str">
            <v>CZE 975367-037</v>
          </cell>
        </row>
        <row r="2355">
          <cell r="A2355" t="str">
            <v>CZE 975374-001</v>
          </cell>
        </row>
        <row r="2356">
          <cell r="A2356" t="str">
            <v>CZE 975374-003</v>
          </cell>
        </row>
        <row r="2357">
          <cell r="A2357" t="str">
            <v>CZE 975374-005</v>
          </cell>
        </row>
        <row r="2358">
          <cell r="A2358" t="str">
            <v>CZE 975374-007</v>
          </cell>
        </row>
        <row r="2359">
          <cell r="A2359" t="str">
            <v>CZE 975374-015</v>
          </cell>
        </row>
        <row r="2360">
          <cell r="A2360" t="str">
            <v>CZE 975374-019</v>
          </cell>
        </row>
        <row r="2361">
          <cell r="A2361" t="str">
            <v>CZE 975374-020</v>
          </cell>
        </row>
        <row r="2362">
          <cell r="A2362" t="str">
            <v>CZE 975374-032</v>
          </cell>
        </row>
        <row r="2363">
          <cell r="A2363" t="str">
            <v>CZE 975374-033</v>
          </cell>
        </row>
        <row r="2364">
          <cell r="A2364" t="str">
            <v>CZE 975374-039</v>
          </cell>
        </row>
        <row r="2365">
          <cell r="A2365" t="str">
            <v>CZE 975374-040</v>
          </cell>
        </row>
        <row r="2366">
          <cell r="A2366" t="str">
            <v>CZE 975381-021</v>
          </cell>
        </row>
        <row r="2367">
          <cell r="A2367" t="str">
            <v>CZE 975381-035</v>
          </cell>
        </row>
        <row r="2368">
          <cell r="A2368" t="str">
            <v>CZE 975381-036</v>
          </cell>
        </row>
        <row r="2369">
          <cell r="A2369" t="str">
            <v>CZE 975381-037</v>
          </cell>
        </row>
        <row r="2370">
          <cell r="A2370" t="str">
            <v>CZE 975381-041</v>
          </cell>
        </row>
        <row r="2371">
          <cell r="A2371" t="str">
            <v>CZE 975381-042</v>
          </cell>
        </row>
        <row r="2372">
          <cell r="A2372" t="str">
            <v>CZE 975381-045</v>
          </cell>
        </row>
        <row r="2373">
          <cell r="A2373" t="str">
            <v>CZE 975381-046</v>
          </cell>
        </row>
        <row r="2374">
          <cell r="A2374" t="str">
            <v>CZE 975381-047</v>
          </cell>
        </row>
        <row r="2375">
          <cell r="A2375" t="str">
            <v>CZE 975381-048</v>
          </cell>
        </row>
        <row r="2376">
          <cell r="A2376" t="str">
            <v>CZE 975381-049</v>
          </cell>
        </row>
        <row r="2377">
          <cell r="A2377" t="str">
            <v>K1415</v>
          </cell>
        </row>
        <row r="2378">
          <cell r="A2378" t="str">
            <v>UNOI000006</v>
          </cell>
        </row>
        <row r="2379">
          <cell r="A2379">
            <v>955918</v>
          </cell>
        </row>
        <row r="2380">
          <cell r="A2380">
            <v>955925</v>
          </cell>
        </row>
        <row r="2381">
          <cell r="A2381">
            <v>955932</v>
          </cell>
        </row>
        <row r="2382">
          <cell r="A2382">
            <v>955932</v>
          </cell>
        </row>
        <row r="2383">
          <cell r="A2383">
            <v>955949</v>
          </cell>
        </row>
        <row r="2384">
          <cell r="A2384">
            <v>955956</v>
          </cell>
        </row>
        <row r="2385">
          <cell r="A2385">
            <v>955963</v>
          </cell>
        </row>
        <row r="2386">
          <cell r="A2386">
            <v>955994</v>
          </cell>
        </row>
        <row r="2387">
          <cell r="A2387">
            <v>956007</v>
          </cell>
        </row>
        <row r="2388">
          <cell r="A2388">
            <v>956014</v>
          </cell>
        </row>
        <row r="2389">
          <cell r="A2389">
            <v>956069</v>
          </cell>
        </row>
        <row r="2390">
          <cell r="A2390">
            <v>956076</v>
          </cell>
        </row>
        <row r="2391">
          <cell r="A2391">
            <v>956083</v>
          </cell>
        </row>
        <row r="2392">
          <cell r="A2392">
            <v>956090</v>
          </cell>
        </row>
        <row r="2393">
          <cell r="A2393">
            <v>956106</v>
          </cell>
        </row>
        <row r="2394">
          <cell r="A2394">
            <v>956793</v>
          </cell>
        </row>
        <row r="2395">
          <cell r="A2395">
            <v>956809</v>
          </cell>
        </row>
        <row r="2396">
          <cell r="A2396">
            <v>956816</v>
          </cell>
        </row>
        <row r="2397">
          <cell r="A2397">
            <v>956823</v>
          </cell>
        </row>
        <row r="2398">
          <cell r="A2398">
            <v>956830</v>
          </cell>
        </row>
        <row r="2399">
          <cell r="A2399">
            <v>956946</v>
          </cell>
        </row>
        <row r="2400">
          <cell r="A2400">
            <v>956946</v>
          </cell>
        </row>
        <row r="2401">
          <cell r="A2401">
            <v>956953</v>
          </cell>
        </row>
        <row r="2402">
          <cell r="A2402">
            <v>956960</v>
          </cell>
        </row>
        <row r="2403">
          <cell r="A2403">
            <v>956977</v>
          </cell>
        </row>
        <row r="2404">
          <cell r="A2404">
            <v>956984</v>
          </cell>
        </row>
        <row r="2405">
          <cell r="A2405">
            <v>956991</v>
          </cell>
        </row>
        <row r="2406">
          <cell r="A2406">
            <v>957806</v>
          </cell>
        </row>
        <row r="2407">
          <cell r="A2407">
            <v>957813</v>
          </cell>
        </row>
        <row r="2408">
          <cell r="A2408">
            <v>957820</v>
          </cell>
        </row>
        <row r="2409">
          <cell r="A2409">
            <v>957868</v>
          </cell>
        </row>
        <row r="2410">
          <cell r="A2410">
            <v>957875</v>
          </cell>
        </row>
        <row r="2411">
          <cell r="A2411">
            <v>957882</v>
          </cell>
        </row>
        <row r="2412">
          <cell r="A2412">
            <v>957899</v>
          </cell>
        </row>
        <row r="2413">
          <cell r="A2413">
            <v>957905</v>
          </cell>
        </row>
        <row r="2414">
          <cell r="A2414">
            <v>957912</v>
          </cell>
        </row>
        <row r="2415">
          <cell r="A2415">
            <v>957929</v>
          </cell>
        </row>
        <row r="2416">
          <cell r="A2416">
            <v>957936</v>
          </cell>
        </row>
        <row r="2417">
          <cell r="A2417">
            <v>957943</v>
          </cell>
        </row>
        <row r="2418">
          <cell r="A2418">
            <v>957950</v>
          </cell>
        </row>
        <row r="2419">
          <cell r="A2419">
            <v>958209</v>
          </cell>
        </row>
        <row r="2420">
          <cell r="A2420">
            <v>958216</v>
          </cell>
        </row>
        <row r="2421">
          <cell r="A2421">
            <v>958223</v>
          </cell>
        </row>
        <row r="2422">
          <cell r="A2422">
            <v>958230</v>
          </cell>
        </row>
        <row r="2423">
          <cell r="A2423">
            <v>958247</v>
          </cell>
        </row>
        <row r="2424">
          <cell r="A2424">
            <v>958254</v>
          </cell>
        </row>
        <row r="2425">
          <cell r="A2425">
            <v>958377</v>
          </cell>
        </row>
        <row r="2426">
          <cell r="A2426">
            <v>958667</v>
          </cell>
        </row>
        <row r="2427">
          <cell r="A2427">
            <v>958674</v>
          </cell>
        </row>
        <row r="2428">
          <cell r="A2428">
            <v>958681</v>
          </cell>
        </row>
        <row r="2429">
          <cell r="A2429">
            <v>958698</v>
          </cell>
        </row>
        <row r="2430">
          <cell r="A2430">
            <v>958704</v>
          </cell>
        </row>
        <row r="2431">
          <cell r="A2431">
            <v>958711</v>
          </cell>
        </row>
        <row r="2432">
          <cell r="A2432">
            <v>958728</v>
          </cell>
        </row>
        <row r="2433">
          <cell r="A2433">
            <v>958842</v>
          </cell>
        </row>
        <row r="2434">
          <cell r="A2434">
            <v>959091</v>
          </cell>
        </row>
        <row r="2435">
          <cell r="A2435">
            <v>959107</v>
          </cell>
        </row>
        <row r="2436">
          <cell r="A2436">
            <v>959114</v>
          </cell>
        </row>
        <row r="2437">
          <cell r="A2437">
            <v>959121</v>
          </cell>
        </row>
        <row r="2438">
          <cell r="A2438">
            <v>959138</v>
          </cell>
        </row>
        <row r="2439">
          <cell r="A2439">
            <v>959145</v>
          </cell>
        </row>
        <row r="2440">
          <cell r="A2440">
            <v>959152</v>
          </cell>
        </row>
        <row r="2441">
          <cell r="A2441">
            <v>959169</v>
          </cell>
        </row>
        <row r="2442">
          <cell r="A2442">
            <v>959176</v>
          </cell>
        </row>
        <row r="2443">
          <cell r="A2443">
            <v>959183</v>
          </cell>
        </row>
        <row r="2444">
          <cell r="A2444">
            <v>959190</v>
          </cell>
        </row>
        <row r="2445">
          <cell r="A2445">
            <v>959206</v>
          </cell>
        </row>
        <row r="2446">
          <cell r="A2446">
            <v>959213</v>
          </cell>
        </row>
        <row r="2447">
          <cell r="A2447">
            <v>959220</v>
          </cell>
        </row>
        <row r="2448">
          <cell r="A2448">
            <v>959237</v>
          </cell>
        </row>
        <row r="2449">
          <cell r="A2449">
            <v>959244</v>
          </cell>
        </row>
        <row r="2450">
          <cell r="A2450">
            <v>959251</v>
          </cell>
        </row>
        <row r="2451">
          <cell r="A2451">
            <v>959275</v>
          </cell>
        </row>
        <row r="2452">
          <cell r="A2452">
            <v>959282</v>
          </cell>
        </row>
        <row r="2453">
          <cell r="A2453">
            <v>959299</v>
          </cell>
        </row>
        <row r="2454">
          <cell r="A2454">
            <v>959305</v>
          </cell>
        </row>
        <row r="2455">
          <cell r="A2455">
            <v>959305</v>
          </cell>
        </row>
        <row r="2456">
          <cell r="A2456">
            <v>959312</v>
          </cell>
        </row>
        <row r="2457">
          <cell r="A2457">
            <v>959312</v>
          </cell>
        </row>
        <row r="2458">
          <cell r="A2458">
            <v>959329</v>
          </cell>
        </row>
        <row r="2459">
          <cell r="A2459">
            <v>959343</v>
          </cell>
        </row>
        <row r="2460">
          <cell r="A2460">
            <v>959367</v>
          </cell>
        </row>
        <row r="2461">
          <cell r="A2461">
            <v>959374</v>
          </cell>
        </row>
        <row r="2462">
          <cell r="A2462">
            <v>959381</v>
          </cell>
        </row>
        <row r="2463">
          <cell r="A2463">
            <v>959398</v>
          </cell>
        </row>
        <row r="2464">
          <cell r="A2464">
            <v>959404</v>
          </cell>
        </row>
        <row r="2465">
          <cell r="A2465">
            <v>959411</v>
          </cell>
        </row>
        <row r="2466">
          <cell r="A2466">
            <v>959428</v>
          </cell>
        </row>
        <row r="2467">
          <cell r="A2467">
            <v>959435</v>
          </cell>
        </row>
        <row r="2468">
          <cell r="A2468">
            <v>959442</v>
          </cell>
        </row>
        <row r="2469">
          <cell r="A2469">
            <v>959459</v>
          </cell>
        </row>
        <row r="2470">
          <cell r="A2470">
            <v>959466</v>
          </cell>
        </row>
        <row r="2471">
          <cell r="A2471">
            <v>959473</v>
          </cell>
        </row>
        <row r="2472">
          <cell r="A2472">
            <v>959480</v>
          </cell>
        </row>
        <row r="2473">
          <cell r="A2473">
            <v>959497</v>
          </cell>
        </row>
        <row r="2474">
          <cell r="A2474">
            <v>959503</v>
          </cell>
        </row>
        <row r="2475">
          <cell r="A2475">
            <v>959510</v>
          </cell>
        </row>
        <row r="2476">
          <cell r="A2476">
            <v>959527</v>
          </cell>
        </row>
        <row r="2477">
          <cell r="A2477">
            <v>959534</v>
          </cell>
        </row>
        <row r="2478">
          <cell r="A2478">
            <v>959541</v>
          </cell>
        </row>
        <row r="2479">
          <cell r="A2479">
            <v>959558</v>
          </cell>
        </row>
        <row r="2480">
          <cell r="A2480">
            <v>959565</v>
          </cell>
        </row>
        <row r="2481">
          <cell r="A2481">
            <v>959572</v>
          </cell>
        </row>
        <row r="2482">
          <cell r="A2482">
            <v>959588</v>
          </cell>
        </row>
        <row r="2483">
          <cell r="A2483">
            <v>959589</v>
          </cell>
        </row>
        <row r="2484">
          <cell r="A2484">
            <v>959596</v>
          </cell>
        </row>
        <row r="2485">
          <cell r="A2485">
            <v>959602</v>
          </cell>
        </row>
        <row r="2486">
          <cell r="A2486">
            <v>959619</v>
          </cell>
        </row>
        <row r="2487">
          <cell r="A2487">
            <v>959626</v>
          </cell>
        </row>
        <row r="2488">
          <cell r="A2488">
            <v>959633</v>
          </cell>
        </row>
        <row r="2489">
          <cell r="A2489">
            <v>959640</v>
          </cell>
        </row>
        <row r="2490">
          <cell r="A2490">
            <v>959657</v>
          </cell>
        </row>
        <row r="2491">
          <cell r="A2491">
            <v>959664</v>
          </cell>
        </row>
        <row r="2492">
          <cell r="A2492">
            <v>959671</v>
          </cell>
        </row>
        <row r="2493">
          <cell r="A2493">
            <v>959688</v>
          </cell>
        </row>
        <row r="2494">
          <cell r="A2494">
            <v>959756</v>
          </cell>
        </row>
        <row r="2495">
          <cell r="A2495">
            <v>959763</v>
          </cell>
        </row>
        <row r="2496">
          <cell r="A2496">
            <v>959770</v>
          </cell>
        </row>
        <row r="2497">
          <cell r="A2497">
            <v>959787</v>
          </cell>
        </row>
        <row r="2498">
          <cell r="A2498">
            <v>959794</v>
          </cell>
        </row>
        <row r="2499">
          <cell r="A2499">
            <v>959800</v>
          </cell>
        </row>
        <row r="2500">
          <cell r="A2500">
            <v>959817</v>
          </cell>
        </row>
        <row r="2501">
          <cell r="A2501">
            <v>959824</v>
          </cell>
        </row>
        <row r="2502">
          <cell r="A2502">
            <v>959831</v>
          </cell>
        </row>
        <row r="2503">
          <cell r="A2503">
            <v>959848</v>
          </cell>
        </row>
        <row r="2504">
          <cell r="A2504">
            <v>959855</v>
          </cell>
        </row>
        <row r="2505">
          <cell r="A2505">
            <v>959862</v>
          </cell>
        </row>
        <row r="2506">
          <cell r="A2506">
            <v>959879</v>
          </cell>
        </row>
        <row r="2507">
          <cell r="A2507">
            <v>959886</v>
          </cell>
        </row>
        <row r="2508">
          <cell r="A2508">
            <v>959893</v>
          </cell>
        </row>
        <row r="2509">
          <cell r="A2509">
            <v>959909</v>
          </cell>
        </row>
        <row r="2510">
          <cell r="A2510">
            <v>959916</v>
          </cell>
        </row>
        <row r="2511">
          <cell r="A2511">
            <v>959923</v>
          </cell>
        </row>
        <row r="2512">
          <cell r="A2512">
            <v>959930</v>
          </cell>
        </row>
        <row r="2513">
          <cell r="A2513">
            <v>959947</v>
          </cell>
        </row>
        <row r="2514">
          <cell r="A2514">
            <v>959954</v>
          </cell>
        </row>
        <row r="2515">
          <cell r="A2515">
            <v>959961</v>
          </cell>
        </row>
        <row r="2516">
          <cell r="A2516">
            <v>959978</v>
          </cell>
        </row>
        <row r="2517">
          <cell r="A2517">
            <v>959985</v>
          </cell>
        </row>
        <row r="2518">
          <cell r="A2518">
            <v>959992</v>
          </cell>
        </row>
        <row r="2519">
          <cell r="A2519">
            <v>960042</v>
          </cell>
        </row>
        <row r="2520">
          <cell r="A2520">
            <v>960059</v>
          </cell>
        </row>
        <row r="2521">
          <cell r="A2521">
            <v>960066</v>
          </cell>
        </row>
        <row r="2522">
          <cell r="A2522">
            <v>960073</v>
          </cell>
        </row>
        <row r="2523">
          <cell r="A2523">
            <v>960080</v>
          </cell>
        </row>
        <row r="2524">
          <cell r="A2524">
            <v>960097</v>
          </cell>
        </row>
        <row r="2525">
          <cell r="A2525">
            <v>960127</v>
          </cell>
        </row>
        <row r="2526">
          <cell r="A2526">
            <v>960134</v>
          </cell>
        </row>
        <row r="2527">
          <cell r="A2527">
            <v>960141</v>
          </cell>
        </row>
        <row r="2528">
          <cell r="A2528">
            <v>960158</v>
          </cell>
        </row>
        <row r="2529">
          <cell r="A2529">
            <v>960165</v>
          </cell>
        </row>
        <row r="2530">
          <cell r="A2530">
            <v>960172</v>
          </cell>
        </row>
        <row r="2531">
          <cell r="A2531">
            <v>960189</v>
          </cell>
        </row>
        <row r="2532">
          <cell r="A2532">
            <v>960295</v>
          </cell>
        </row>
        <row r="2533">
          <cell r="A2533">
            <v>960318</v>
          </cell>
        </row>
        <row r="2534">
          <cell r="A2534">
            <v>960325</v>
          </cell>
        </row>
        <row r="2535">
          <cell r="A2535">
            <v>960332</v>
          </cell>
        </row>
        <row r="2536">
          <cell r="A2536">
            <v>960349</v>
          </cell>
        </row>
        <row r="2537">
          <cell r="A2537">
            <v>960356</v>
          </cell>
        </row>
        <row r="2538">
          <cell r="A2538">
            <v>960363</v>
          </cell>
        </row>
        <row r="2539">
          <cell r="A2539">
            <v>960370</v>
          </cell>
        </row>
        <row r="2540">
          <cell r="A2540">
            <v>960387</v>
          </cell>
        </row>
        <row r="2541">
          <cell r="A2541">
            <v>960394</v>
          </cell>
        </row>
        <row r="2542">
          <cell r="A2542">
            <v>960400</v>
          </cell>
        </row>
        <row r="2543">
          <cell r="A2543">
            <v>960417</v>
          </cell>
        </row>
        <row r="2544">
          <cell r="A2544">
            <v>960424</v>
          </cell>
        </row>
        <row r="2545">
          <cell r="A2545">
            <v>960431</v>
          </cell>
        </row>
        <row r="2546">
          <cell r="A2546">
            <v>960448</v>
          </cell>
        </row>
        <row r="2547">
          <cell r="A2547">
            <v>960455</v>
          </cell>
        </row>
        <row r="2548">
          <cell r="A2548">
            <v>960462</v>
          </cell>
        </row>
        <row r="2549">
          <cell r="A2549">
            <v>960479</v>
          </cell>
        </row>
        <row r="2550">
          <cell r="A2550">
            <v>960486</v>
          </cell>
        </row>
        <row r="2551">
          <cell r="A2551">
            <v>960493</v>
          </cell>
        </row>
        <row r="2552">
          <cell r="A2552">
            <v>960509</v>
          </cell>
        </row>
        <row r="2553">
          <cell r="A2553">
            <v>960523</v>
          </cell>
        </row>
        <row r="2554">
          <cell r="A2554">
            <v>960530</v>
          </cell>
        </row>
        <row r="2555">
          <cell r="A2555">
            <v>960752</v>
          </cell>
        </row>
        <row r="2556">
          <cell r="A2556">
            <v>960769</v>
          </cell>
        </row>
        <row r="2557">
          <cell r="A2557">
            <v>961148</v>
          </cell>
        </row>
        <row r="2558">
          <cell r="A2558">
            <v>961155</v>
          </cell>
        </row>
        <row r="2559">
          <cell r="A2559">
            <v>961162</v>
          </cell>
        </row>
        <row r="2560">
          <cell r="A2560">
            <v>961179</v>
          </cell>
        </row>
        <row r="2561">
          <cell r="A2561">
            <v>961186</v>
          </cell>
        </row>
        <row r="2562">
          <cell r="A2562">
            <v>961193</v>
          </cell>
        </row>
        <row r="2563">
          <cell r="A2563">
            <v>961209</v>
          </cell>
        </row>
        <row r="2564">
          <cell r="A2564">
            <v>961216</v>
          </cell>
        </row>
        <row r="2565">
          <cell r="A2565">
            <v>961223</v>
          </cell>
        </row>
        <row r="2566">
          <cell r="A2566">
            <v>961230</v>
          </cell>
        </row>
        <row r="2567">
          <cell r="A2567">
            <v>961247</v>
          </cell>
        </row>
        <row r="2568">
          <cell r="A2568">
            <v>961254</v>
          </cell>
        </row>
        <row r="2569">
          <cell r="A2569">
            <v>961261</v>
          </cell>
        </row>
        <row r="2570">
          <cell r="A2570">
            <v>970065</v>
          </cell>
        </row>
        <row r="2571">
          <cell r="A2571">
            <v>970591</v>
          </cell>
        </row>
        <row r="2572">
          <cell r="A2572">
            <v>971109</v>
          </cell>
        </row>
        <row r="2573">
          <cell r="A2573">
            <v>971116</v>
          </cell>
        </row>
        <row r="2574">
          <cell r="A2574">
            <v>971123</v>
          </cell>
        </row>
        <row r="2575">
          <cell r="A2575">
            <v>971130</v>
          </cell>
        </row>
        <row r="2576">
          <cell r="A2576">
            <v>971147</v>
          </cell>
        </row>
        <row r="2577">
          <cell r="A2577">
            <v>971154</v>
          </cell>
        </row>
        <row r="2578">
          <cell r="A2578">
            <v>971161</v>
          </cell>
        </row>
        <row r="2579">
          <cell r="A2579">
            <v>971178</v>
          </cell>
        </row>
        <row r="2580">
          <cell r="A2580">
            <v>971185</v>
          </cell>
        </row>
        <row r="2581">
          <cell r="A2581">
            <v>971192</v>
          </cell>
        </row>
        <row r="2582">
          <cell r="A2582">
            <v>971208</v>
          </cell>
        </row>
        <row r="2583">
          <cell r="A2583">
            <v>971215</v>
          </cell>
        </row>
        <row r="2584">
          <cell r="A2584">
            <v>971222</v>
          </cell>
        </row>
        <row r="2585">
          <cell r="A2585">
            <v>971239</v>
          </cell>
        </row>
        <row r="2586">
          <cell r="A2586">
            <v>971246</v>
          </cell>
        </row>
        <row r="2587">
          <cell r="A2587">
            <v>971253</v>
          </cell>
        </row>
        <row r="2588">
          <cell r="A2588">
            <v>971260</v>
          </cell>
        </row>
        <row r="2589">
          <cell r="A2589">
            <v>971468</v>
          </cell>
        </row>
        <row r="2590">
          <cell r="A2590">
            <v>975060</v>
          </cell>
        </row>
        <row r="2591">
          <cell r="A2591">
            <v>975084</v>
          </cell>
        </row>
        <row r="2592">
          <cell r="A2592">
            <v>975176</v>
          </cell>
        </row>
        <row r="2593">
          <cell r="A2593">
            <v>975183</v>
          </cell>
        </row>
        <row r="2594">
          <cell r="A2594">
            <v>975190</v>
          </cell>
        </row>
        <row r="2595">
          <cell r="A2595">
            <v>975206</v>
          </cell>
        </row>
        <row r="2596">
          <cell r="A2596">
            <v>975213</v>
          </cell>
        </row>
        <row r="2597">
          <cell r="A2597">
            <v>975220</v>
          </cell>
        </row>
        <row r="2598">
          <cell r="A2598">
            <v>975237</v>
          </cell>
        </row>
        <row r="2599">
          <cell r="A2599">
            <v>976180</v>
          </cell>
        </row>
        <row r="2600">
          <cell r="A2600">
            <v>980002</v>
          </cell>
        </row>
        <row r="2601">
          <cell r="A2601">
            <v>980019</v>
          </cell>
        </row>
        <row r="2602">
          <cell r="A2602">
            <v>980040</v>
          </cell>
        </row>
        <row r="2603">
          <cell r="A2603">
            <v>980071</v>
          </cell>
        </row>
        <row r="2604">
          <cell r="A2604">
            <v>980088</v>
          </cell>
        </row>
        <row r="2605">
          <cell r="A2605">
            <v>980095</v>
          </cell>
        </row>
        <row r="2606">
          <cell r="A2606">
            <v>980118</v>
          </cell>
        </row>
        <row r="2607">
          <cell r="A2607">
            <v>980125</v>
          </cell>
        </row>
        <row r="2608">
          <cell r="A2608">
            <v>980132</v>
          </cell>
        </row>
        <row r="2609">
          <cell r="A2609">
            <v>980163</v>
          </cell>
        </row>
        <row r="2610">
          <cell r="A2610">
            <v>980170</v>
          </cell>
        </row>
        <row r="2611">
          <cell r="A2611">
            <v>980187</v>
          </cell>
        </row>
        <row r="2612">
          <cell r="A2612">
            <v>980217</v>
          </cell>
        </row>
        <row r="2613">
          <cell r="A2613">
            <v>980224</v>
          </cell>
        </row>
        <row r="2614">
          <cell r="A2614">
            <v>980231</v>
          </cell>
        </row>
        <row r="2615">
          <cell r="A2615">
            <v>980255</v>
          </cell>
        </row>
        <row r="2616">
          <cell r="A2616">
            <v>980262</v>
          </cell>
        </row>
        <row r="2617">
          <cell r="A2617">
            <v>980279</v>
          </cell>
        </row>
        <row r="2618">
          <cell r="A2618">
            <v>980286</v>
          </cell>
        </row>
        <row r="2619">
          <cell r="A2619">
            <v>980293</v>
          </cell>
        </row>
        <row r="2620">
          <cell r="A2620">
            <v>980323</v>
          </cell>
        </row>
        <row r="2621">
          <cell r="A2621">
            <v>980330</v>
          </cell>
        </row>
        <row r="2622">
          <cell r="A2622">
            <v>980347</v>
          </cell>
        </row>
        <row r="2623">
          <cell r="A2623">
            <v>980354</v>
          </cell>
        </row>
        <row r="2624">
          <cell r="A2624">
            <v>980361</v>
          </cell>
        </row>
        <row r="2625">
          <cell r="A2625">
            <v>980378</v>
          </cell>
        </row>
        <row r="2626">
          <cell r="A2626">
            <v>980385</v>
          </cell>
        </row>
        <row r="2627">
          <cell r="A2627">
            <v>980392</v>
          </cell>
        </row>
        <row r="2628">
          <cell r="A2628">
            <v>980422</v>
          </cell>
        </row>
        <row r="2629">
          <cell r="A2629">
            <v>980439</v>
          </cell>
        </row>
        <row r="2630">
          <cell r="A2630">
            <v>980446</v>
          </cell>
        </row>
        <row r="2631">
          <cell r="A2631">
            <v>980477</v>
          </cell>
        </row>
        <row r="2632">
          <cell r="A2632">
            <v>980491</v>
          </cell>
        </row>
        <row r="2633">
          <cell r="A2633">
            <v>990155</v>
          </cell>
        </row>
        <row r="2634">
          <cell r="A2634">
            <v>991154</v>
          </cell>
        </row>
        <row r="2635">
          <cell r="A2635">
            <v>991155</v>
          </cell>
        </row>
        <row r="2636">
          <cell r="A2636" t="str">
            <v>CRTLAV1</v>
          </cell>
        </row>
        <row r="2637">
          <cell r="A2637" t="str">
            <v>CZE 201428-024</v>
          </cell>
        </row>
        <row r="2638">
          <cell r="A2638" t="str">
            <v>CZE 201428-032</v>
          </cell>
        </row>
        <row r="2639">
          <cell r="A2639" t="str">
            <v>CZE 201428-033</v>
          </cell>
        </row>
        <row r="2640">
          <cell r="A2640" t="str">
            <v>CZE 201428-034</v>
          </cell>
        </row>
        <row r="2641">
          <cell r="A2641" t="str">
            <v>CZE 201428-035</v>
          </cell>
        </row>
        <row r="2642">
          <cell r="A2642" t="str">
            <v>CZE 201428-037</v>
          </cell>
        </row>
        <row r="2643">
          <cell r="A2643" t="str">
            <v>CZE 201626-A</v>
          </cell>
        </row>
        <row r="2644">
          <cell r="A2644" t="str">
            <v>CZE 203217-010</v>
          </cell>
        </row>
        <row r="2645">
          <cell r="A2645" t="str">
            <v>CZE 203217-024</v>
          </cell>
        </row>
        <row r="2646">
          <cell r="A2646" t="str">
            <v>CZE 203217-A</v>
          </cell>
        </row>
        <row r="2647">
          <cell r="A2647" t="str">
            <v>CZE 203361-003</v>
          </cell>
        </row>
        <row r="2648">
          <cell r="A2648" t="str">
            <v>CZE 203361-007</v>
          </cell>
        </row>
        <row r="2649">
          <cell r="A2649" t="str">
            <v>CZE 203361-010</v>
          </cell>
        </row>
        <row r="2650">
          <cell r="A2650" t="str">
            <v>CZE 203361-012</v>
          </cell>
        </row>
        <row r="2651">
          <cell r="A2651" t="str">
            <v>CZE 203361-013</v>
          </cell>
        </row>
        <row r="2652">
          <cell r="A2652" t="str">
            <v>CZE 205945-001</v>
          </cell>
        </row>
        <row r="2653">
          <cell r="A2653" t="str">
            <v>CZE 210215-043</v>
          </cell>
        </row>
        <row r="2654">
          <cell r="A2654" t="str">
            <v>CZE 210246-043</v>
          </cell>
        </row>
        <row r="2655">
          <cell r="A2655" t="str">
            <v>CZE 211038-002</v>
          </cell>
        </row>
        <row r="2656">
          <cell r="A2656" t="str">
            <v>CZE 211038-003</v>
          </cell>
        </row>
        <row r="2657">
          <cell r="A2657" t="str">
            <v>CZE 212097-015</v>
          </cell>
        </row>
        <row r="2658">
          <cell r="A2658" t="str">
            <v>CZE 212097-KNOB</v>
          </cell>
        </row>
        <row r="2659">
          <cell r="A2659" t="str">
            <v>CZE 212097-LEDG</v>
          </cell>
        </row>
        <row r="2660">
          <cell r="A2660" t="str">
            <v>CZE 220979-10</v>
          </cell>
        </row>
        <row r="2661">
          <cell r="A2661" t="str">
            <v>CZE 220979-11</v>
          </cell>
        </row>
        <row r="2662">
          <cell r="A2662" t="str">
            <v>CZE 222256-A</v>
          </cell>
        </row>
        <row r="2663">
          <cell r="A2663" t="str">
            <v>CZE 227855-003</v>
          </cell>
        </row>
        <row r="2664">
          <cell r="A2664" t="str">
            <v>CZE 227855-A</v>
          </cell>
        </row>
        <row r="2665">
          <cell r="A2665" t="str">
            <v>CZE 227862-005</v>
          </cell>
        </row>
        <row r="2666">
          <cell r="A2666" t="str">
            <v>CZE 227862-010</v>
          </cell>
        </row>
        <row r="2667">
          <cell r="A2667" t="str">
            <v>CZE 227862-012</v>
          </cell>
        </row>
        <row r="2668">
          <cell r="A2668" t="str">
            <v>CZE 227862-013</v>
          </cell>
        </row>
        <row r="2669">
          <cell r="A2669" t="str">
            <v>CZE 227862-014</v>
          </cell>
        </row>
        <row r="2670">
          <cell r="A2670" t="str">
            <v>CZE 227862-017</v>
          </cell>
        </row>
        <row r="2671">
          <cell r="A2671" t="str">
            <v>CZE 227862-018</v>
          </cell>
        </row>
        <row r="2672">
          <cell r="A2672" t="str">
            <v>CZE 227862-019</v>
          </cell>
        </row>
        <row r="2673">
          <cell r="A2673" t="str">
            <v>CZE 227862-021</v>
          </cell>
        </row>
        <row r="2674">
          <cell r="A2674" t="str">
            <v>CZE 227862-023</v>
          </cell>
        </row>
        <row r="2675">
          <cell r="A2675" t="str">
            <v>CZE 227862-024</v>
          </cell>
        </row>
        <row r="2676">
          <cell r="A2676" t="str">
            <v>CZE 227862-027</v>
          </cell>
        </row>
        <row r="2677">
          <cell r="A2677" t="str">
            <v>CZE 227862-033</v>
          </cell>
        </row>
        <row r="2678">
          <cell r="A2678" t="str">
            <v>CZE 227862-034</v>
          </cell>
        </row>
        <row r="2679">
          <cell r="A2679" t="str">
            <v>CZE 227862-036</v>
          </cell>
        </row>
        <row r="2680">
          <cell r="A2680" t="str">
            <v>CZE 227862-037</v>
          </cell>
        </row>
        <row r="2681">
          <cell r="A2681" t="str">
            <v>CZE 227862-038</v>
          </cell>
        </row>
        <row r="2682">
          <cell r="A2682" t="str">
            <v>CZE 227862-039</v>
          </cell>
        </row>
        <row r="2683">
          <cell r="A2683" t="str">
            <v>CZE 227862-041</v>
          </cell>
        </row>
        <row r="2684">
          <cell r="A2684" t="str">
            <v>CZE 227862-045</v>
          </cell>
        </row>
        <row r="2685">
          <cell r="A2685" t="str">
            <v>CZE 227862-DOOR</v>
          </cell>
        </row>
        <row r="2686">
          <cell r="A2686" t="str">
            <v>CZE 229224-011</v>
          </cell>
        </row>
        <row r="2687">
          <cell r="A2687" t="str">
            <v>CZE 229224-012</v>
          </cell>
        </row>
        <row r="2688">
          <cell r="A2688" t="str">
            <v>CZE 229224-025</v>
          </cell>
        </row>
        <row r="2689">
          <cell r="A2689" t="str">
            <v>CZE 230275-024</v>
          </cell>
        </row>
        <row r="2690">
          <cell r="A2690" t="str">
            <v>CZE 230275-025</v>
          </cell>
        </row>
        <row r="2691">
          <cell r="A2691" t="str">
            <v>CZE 230275-029</v>
          </cell>
        </row>
        <row r="2692">
          <cell r="A2692" t="str">
            <v>CZE 230275-031</v>
          </cell>
        </row>
        <row r="2693">
          <cell r="A2693" t="str">
            <v>CZE 230275-032</v>
          </cell>
        </row>
        <row r="2694">
          <cell r="A2694" t="str">
            <v>CZE 230275-034</v>
          </cell>
        </row>
        <row r="2695">
          <cell r="A2695" t="str">
            <v>CZE 230275-035</v>
          </cell>
        </row>
        <row r="2696">
          <cell r="A2696" t="str">
            <v>CZE 230275-036</v>
          </cell>
        </row>
        <row r="2697">
          <cell r="A2697" t="str">
            <v>CZE 230275-037</v>
          </cell>
        </row>
        <row r="2698">
          <cell r="A2698" t="str">
            <v>CZE 230275-039</v>
          </cell>
        </row>
        <row r="2699">
          <cell r="A2699" t="str">
            <v>CZE 230275-044</v>
          </cell>
        </row>
        <row r="2700">
          <cell r="A2700" t="str">
            <v>CZE 230275-A</v>
          </cell>
        </row>
        <row r="2701">
          <cell r="A2701" t="str">
            <v>CZE 230275-B</v>
          </cell>
        </row>
        <row r="2702">
          <cell r="A2702" t="str">
            <v>CZE 230275-C</v>
          </cell>
        </row>
        <row r="2703">
          <cell r="A2703" t="str">
            <v>CZE 230275-D</v>
          </cell>
        </row>
        <row r="2704">
          <cell r="A2704" t="str">
            <v>CZE 230404-011</v>
          </cell>
        </row>
        <row r="2705">
          <cell r="A2705" t="str">
            <v>CZE 230404-012</v>
          </cell>
        </row>
        <row r="2706">
          <cell r="A2706" t="str">
            <v>CZE 230404-013</v>
          </cell>
        </row>
        <row r="2707">
          <cell r="A2707" t="str">
            <v>CZE 230404-015</v>
          </cell>
        </row>
        <row r="2708">
          <cell r="A2708" t="str">
            <v>CZE 230404-016</v>
          </cell>
        </row>
        <row r="2709">
          <cell r="A2709" t="str">
            <v>CZE 230404-017</v>
          </cell>
        </row>
        <row r="2710">
          <cell r="A2710" t="str">
            <v>CZE 230404-018</v>
          </cell>
        </row>
        <row r="2711">
          <cell r="A2711" t="str">
            <v>CZE 230404-019</v>
          </cell>
        </row>
        <row r="2712">
          <cell r="A2712" t="str">
            <v>CZE 230404-020</v>
          </cell>
        </row>
        <row r="2713">
          <cell r="A2713" t="str">
            <v>CZE 230404-021</v>
          </cell>
        </row>
        <row r="2714">
          <cell r="A2714" t="str">
            <v>CZE 230404-022</v>
          </cell>
        </row>
        <row r="2715">
          <cell r="A2715" t="str">
            <v>CZE 230404-023</v>
          </cell>
        </row>
        <row r="2716">
          <cell r="A2716" t="str">
            <v>CZE 230404-024</v>
          </cell>
        </row>
        <row r="2717">
          <cell r="A2717" t="str">
            <v>CZE 230404-12A</v>
          </cell>
        </row>
        <row r="2718">
          <cell r="A2718" t="str">
            <v>CZE 233269-A</v>
          </cell>
        </row>
        <row r="2719">
          <cell r="A2719" t="str">
            <v>CZE 233306-27</v>
          </cell>
        </row>
        <row r="2720">
          <cell r="A2720" t="str">
            <v>CZE 233597-A</v>
          </cell>
        </row>
        <row r="2721">
          <cell r="A2721" t="str">
            <v>CZE 233597-B</v>
          </cell>
        </row>
        <row r="2722">
          <cell r="A2722" t="str">
            <v>CZE 239193-A</v>
          </cell>
        </row>
        <row r="2723">
          <cell r="A2723" t="str">
            <v>CZE 239193-B</v>
          </cell>
        </row>
        <row r="2724">
          <cell r="A2724" t="str">
            <v>CZE 239551-002</v>
          </cell>
        </row>
        <row r="2725">
          <cell r="A2725" t="str">
            <v>CZE 239995-001</v>
          </cell>
        </row>
        <row r="2726">
          <cell r="A2726" t="str">
            <v>CZE 239995-002</v>
          </cell>
        </row>
        <row r="2727">
          <cell r="A2727" t="str">
            <v>CZE 239995-003</v>
          </cell>
        </row>
        <row r="2728">
          <cell r="A2728" t="str">
            <v>CZE 239995-006</v>
          </cell>
        </row>
        <row r="2729">
          <cell r="A2729" t="str">
            <v>CZE 239995-007</v>
          </cell>
        </row>
        <row r="2730">
          <cell r="A2730" t="str">
            <v>CZE 239995-008</v>
          </cell>
        </row>
        <row r="2731">
          <cell r="A2731" t="str">
            <v>CZE 239995-010</v>
          </cell>
        </row>
        <row r="2732">
          <cell r="A2732" t="str">
            <v>CZE 239995-011</v>
          </cell>
        </row>
        <row r="2733">
          <cell r="A2733" t="str">
            <v>CZE 268513-012</v>
          </cell>
        </row>
        <row r="2734">
          <cell r="A2734" t="str">
            <v>CZE 268513-014</v>
          </cell>
        </row>
        <row r="2735">
          <cell r="A2735" t="str">
            <v>CZE 268513-015</v>
          </cell>
        </row>
        <row r="2736">
          <cell r="A2736" t="str">
            <v>CZE 268513-020</v>
          </cell>
        </row>
        <row r="2737">
          <cell r="A2737" t="str">
            <v>CZE 268513-024</v>
          </cell>
        </row>
        <row r="2738">
          <cell r="A2738" t="str">
            <v>CZE 268513-026</v>
          </cell>
        </row>
        <row r="2739">
          <cell r="A2739" t="str">
            <v>CZE 268513-029</v>
          </cell>
        </row>
        <row r="2740">
          <cell r="A2740" t="str">
            <v>CZE 268513-030</v>
          </cell>
        </row>
        <row r="2741">
          <cell r="A2741" t="str">
            <v>CZE 268513-031</v>
          </cell>
        </row>
        <row r="2742">
          <cell r="A2742" t="str">
            <v>CZE 268513-033</v>
          </cell>
        </row>
        <row r="2743">
          <cell r="A2743" t="str">
            <v>CZE 268551-003</v>
          </cell>
        </row>
        <row r="2744">
          <cell r="A2744" t="str">
            <v>CZE 281239-005</v>
          </cell>
        </row>
        <row r="2745">
          <cell r="A2745" t="str">
            <v>CZE 282731-004</v>
          </cell>
        </row>
        <row r="2746">
          <cell r="A2746" t="str">
            <v>CZE 282731-006A</v>
          </cell>
        </row>
        <row r="2747">
          <cell r="A2747" t="str">
            <v>CZE 282731-006B</v>
          </cell>
        </row>
        <row r="2748">
          <cell r="A2748" t="str">
            <v>CZE 282731-006C</v>
          </cell>
        </row>
        <row r="2749">
          <cell r="A2749" t="str">
            <v>CZE 282731-009</v>
          </cell>
        </row>
        <row r="2750">
          <cell r="A2750" t="str">
            <v>CZE 282731-013</v>
          </cell>
        </row>
        <row r="2751">
          <cell r="A2751" t="str">
            <v>CZE 282731-014</v>
          </cell>
        </row>
        <row r="2752">
          <cell r="A2752" t="str">
            <v>CZE 282731-015</v>
          </cell>
        </row>
        <row r="2753">
          <cell r="A2753" t="str">
            <v>CZE 282748-003</v>
          </cell>
        </row>
        <row r="2754">
          <cell r="A2754" t="str">
            <v>CZE 282748-005</v>
          </cell>
        </row>
        <row r="2755">
          <cell r="A2755" t="str">
            <v>CZE 282748-006</v>
          </cell>
        </row>
        <row r="2756">
          <cell r="A2756" t="str">
            <v>CZE 282748-007</v>
          </cell>
        </row>
        <row r="2757">
          <cell r="A2757" t="str">
            <v>CZE 282748-016</v>
          </cell>
        </row>
        <row r="2758">
          <cell r="A2758" t="str">
            <v>CZE 282748-029</v>
          </cell>
        </row>
        <row r="2759">
          <cell r="A2759" t="str">
            <v>CZE 282748-031</v>
          </cell>
        </row>
        <row r="2760">
          <cell r="A2760" t="str">
            <v>CZE 282748-032</v>
          </cell>
        </row>
        <row r="2761">
          <cell r="A2761" t="str">
            <v>CZE 282748-A</v>
          </cell>
        </row>
        <row r="2762">
          <cell r="A2762" t="str">
            <v>CZE 289952-10</v>
          </cell>
        </row>
        <row r="2763">
          <cell r="A2763" t="str">
            <v>CZE 289952-101</v>
          </cell>
        </row>
        <row r="2764">
          <cell r="A2764" t="str">
            <v>CZE 289952-102</v>
          </cell>
        </row>
        <row r="2765">
          <cell r="A2765" t="str">
            <v>CZE 289952-104</v>
          </cell>
        </row>
        <row r="2766">
          <cell r="A2766" t="str">
            <v>CZE 289952-23</v>
          </cell>
        </row>
        <row r="2767">
          <cell r="A2767" t="str">
            <v>CZE 289952-28</v>
          </cell>
        </row>
        <row r="2768">
          <cell r="A2768" t="str">
            <v>CZE 289952-34</v>
          </cell>
        </row>
        <row r="2769">
          <cell r="A2769" t="str">
            <v>CZE 289952-35</v>
          </cell>
        </row>
        <row r="2770">
          <cell r="A2770" t="str">
            <v>CZE 289952-5</v>
          </cell>
        </row>
        <row r="2771">
          <cell r="A2771" t="str">
            <v>CZE 289952-8</v>
          </cell>
        </row>
        <row r="2772">
          <cell r="A2772" t="str">
            <v>CZE 289952-9</v>
          </cell>
        </row>
        <row r="2773">
          <cell r="A2773" t="str">
            <v>CZE 289952-A</v>
          </cell>
        </row>
        <row r="2774">
          <cell r="A2774" t="str">
            <v>CZE 289952-B</v>
          </cell>
        </row>
        <row r="2775">
          <cell r="A2775" t="str">
            <v>CZE 289952-C</v>
          </cell>
        </row>
        <row r="2776">
          <cell r="A2776" t="str">
            <v>CZE 289952-D</v>
          </cell>
        </row>
        <row r="2777">
          <cell r="A2777" t="str">
            <v>CZE 289952-E</v>
          </cell>
        </row>
        <row r="2778">
          <cell r="A2778" t="str">
            <v>CZE 289952-F</v>
          </cell>
        </row>
        <row r="2779">
          <cell r="A2779" t="str">
            <v>CZE 289969-103</v>
          </cell>
        </row>
        <row r="2780">
          <cell r="A2780" t="str">
            <v>CZE 289969-B</v>
          </cell>
        </row>
        <row r="2781">
          <cell r="A2781" t="str">
            <v>CZE 289969-F</v>
          </cell>
        </row>
        <row r="2782">
          <cell r="A2782" t="str">
            <v>CZE 473108-001</v>
          </cell>
        </row>
        <row r="2783">
          <cell r="A2783" t="str">
            <v>CZE 473108-002</v>
          </cell>
        </row>
        <row r="2784">
          <cell r="A2784" t="str">
            <v>CZE 473122-001</v>
          </cell>
        </row>
        <row r="2785">
          <cell r="A2785" t="str">
            <v>CZE 473283-001</v>
          </cell>
        </row>
        <row r="2786">
          <cell r="A2786" t="str">
            <v>CZE 809600-001</v>
          </cell>
        </row>
        <row r="2787">
          <cell r="A2787" t="str">
            <v>CZE 832974-001</v>
          </cell>
        </row>
        <row r="2788">
          <cell r="A2788" t="str">
            <v>CZE 877319-001</v>
          </cell>
        </row>
        <row r="2789">
          <cell r="A2789" t="str">
            <v>CZE 877326-001</v>
          </cell>
        </row>
        <row r="2790">
          <cell r="A2790" t="str">
            <v>CZE 877326-002</v>
          </cell>
        </row>
        <row r="2791">
          <cell r="A2791" t="str">
            <v>CZE 877326-003</v>
          </cell>
        </row>
        <row r="2792">
          <cell r="A2792" t="str">
            <v>CZE 877333-001</v>
          </cell>
        </row>
        <row r="2793">
          <cell r="A2793" t="str">
            <v>CZE 877838-001</v>
          </cell>
        </row>
        <row r="2794">
          <cell r="A2794" t="str">
            <v>CZE 975305-038</v>
          </cell>
        </row>
        <row r="2795">
          <cell r="A2795" t="str">
            <v>CZE 975305-039</v>
          </cell>
        </row>
        <row r="2796">
          <cell r="A2796" t="str">
            <v>CZE 975350-006</v>
          </cell>
        </row>
        <row r="2797">
          <cell r="A2797" t="str">
            <v>CZE 975350-007</v>
          </cell>
        </row>
        <row r="2798">
          <cell r="A2798" t="str">
            <v>CZE 975350-008</v>
          </cell>
        </row>
        <row r="2799">
          <cell r="A2799" t="str">
            <v>CZE 975350-009</v>
          </cell>
        </row>
        <row r="2800">
          <cell r="A2800" t="str">
            <v>CZE 975350-010</v>
          </cell>
        </row>
        <row r="2801">
          <cell r="A2801" t="str">
            <v>CZE 975350-011</v>
          </cell>
        </row>
        <row r="2802">
          <cell r="A2802" t="str">
            <v>CZE 975350-013</v>
          </cell>
        </row>
        <row r="2803">
          <cell r="A2803" t="str">
            <v>CZE 975350-021</v>
          </cell>
        </row>
        <row r="2804">
          <cell r="A2804" t="str">
            <v>CZE 975350-022</v>
          </cell>
        </row>
        <row r="2805">
          <cell r="A2805" t="str">
            <v>CZE 975350-024</v>
          </cell>
        </row>
        <row r="2806">
          <cell r="A2806" t="str">
            <v>CZE 975350-025</v>
          </cell>
        </row>
        <row r="2807">
          <cell r="A2807" t="str">
            <v>CZE 975350-026</v>
          </cell>
        </row>
        <row r="2808">
          <cell r="A2808" t="str">
            <v>CZE 975350-032</v>
          </cell>
        </row>
        <row r="2809">
          <cell r="A2809" t="str">
            <v>CZE 975350-034</v>
          </cell>
        </row>
        <row r="2810">
          <cell r="A2810" t="str">
            <v>CZE 975350-A</v>
          </cell>
        </row>
        <row r="2811">
          <cell r="A2811" t="str">
            <v>CZE 975367-001</v>
          </cell>
        </row>
        <row r="2812">
          <cell r="A2812" t="str">
            <v>CZE 975367-002</v>
          </cell>
        </row>
        <row r="2813">
          <cell r="A2813" t="str">
            <v>CZE 975367-005</v>
          </cell>
        </row>
        <row r="2814">
          <cell r="A2814" t="str">
            <v>CZE 975367-008</v>
          </cell>
        </row>
        <row r="2815">
          <cell r="A2815" t="str">
            <v>CZE 975367-010</v>
          </cell>
        </row>
        <row r="2816">
          <cell r="A2816" t="str">
            <v>CZE 975367-022</v>
          </cell>
        </row>
        <row r="2817">
          <cell r="A2817" t="str">
            <v>CZE 975367-023</v>
          </cell>
        </row>
        <row r="2818">
          <cell r="A2818" t="str">
            <v>CZE 975367-025</v>
          </cell>
        </row>
        <row r="2819">
          <cell r="A2819" t="str">
            <v>CZE 975367-026</v>
          </cell>
        </row>
        <row r="2820">
          <cell r="A2820" t="str">
            <v>CZE 975367-033</v>
          </cell>
        </row>
        <row r="2821">
          <cell r="A2821" t="str">
            <v>CZE 975367-037</v>
          </cell>
        </row>
        <row r="2822">
          <cell r="A2822" t="str">
            <v>CZE 975374-001</v>
          </cell>
        </row>
        <row r="2823">
          <cell r="A2823" t="str">
            <v>CZE 975374-003</v>
          </cell>
        </row>
        <row r="2824">
          <cell r="A2824" t="str">
            <v>CZE 975374-005</v>
          </cell>
        </row>
        <row r="2825">
          <cell r="A2825" t="str">
            <v>CZE 975374-007</v>
          </cell>
        </row>
        <row r="2826">
          <cell r="A2826" t="str">
            <v>CZE 975374-015</v>
          </cell>
        </row>
        <row r="2827">
          <cell r="A2827" t="str">
            <v>CZE 975374-019</v>
          </cell>
        </row>
        <row r="2828">
          <cell r="A2828" t="str">
            <v>CZE 975374-020</v>
          </cell>
        </row>
        <row r="2829">
          <cell r="A2829" t="str">
            <v>CZE 975374-032</v>
          </cell>
        </row>
        <row r="2830">
          <cell r="A2830" t="str">
            <v>CZE 975374-033</v>
          </cell>
        </row>
        <row r="2831">
          <cell r="A2831" t="str">
            <v>CZE 975374-039</v>
          </cell>
        </row>
        <row r="2832">
          <cell r="A2832" t="str">
            <v>CZE 975374-040</v>
          </cell>
        </row>
        <row r="2833">
          <cell r="A2833" t="str">
            <v>CZE 975381-021</v>
          </cell>
        </row>
        <row r="2834">
          <cell r="A2834" t="str">
            <v>CZE 975381-035</v>
          </cell>
        </row>
        <row r="2835">
          <cell r="A2835" t="str">
            <v>CZE 975381-036</v>
          </cell>
        </row>
        <row r="2836">
          <cell r="A2836" t="str">
            <v>CZE 975381-037</v>
          </cell>
        </row>
        <row r="2837">
          <cell r="A2837" t="str">
            <v>CZE 975381-041</v>
          </cell>
        </row>
        <row r="2838">
          <cell r="A2838" t="str">
            <v>CZE 975381-042</v>
          </cell>
        </row>
        <row r="2839">
          <cell r="A2839" t="str">
            <v>CZE 975381-045</v>
          </cell>
        </row>
        <row r="2840">
          <cell r="A2840" t="str">
            <v>CZE 975381-046</v>
          </cell>
        </row>
        <row r="2841">
          <cell r="A2841" t="str">
            <v>CZE 975381-047</v>
          </cell>
        </row>
        <row r="2842">
          <cell r="A2842" t="str">
            <v>CZE 975381-048</v>
          </cell>
        </row>
        <row r="2843">
          <cell r="A2843" t="str">
            <v>CZE 975381-049</v>
          </cell>
        </row>
        <row r="2844">
          <cell r="A2844" t="str">
            <v>K1415</v>
          </cell>
        </row>
        <row r="2845">
          <cell r="A2845" t="str">
            <v>UNOI000006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emUpdateImportTemplate"/>
      <sheetName val="Calculation"/>
      <sheetName val="Item data sheet"/>
      <sheetName val="Pkg abbr"/>
      <sheetName val="Vendor Code"/>
      <sheetName val="Brand"/>
      <sheetName val="Material"/>
      <sheetName val="Pictogram"/>
      <sheetName val="Prdt. Cat."/>
    </sheetNames>
    <sheetDataSet>
      <sheetData sheetId="0" refreshError="1"/>
      <sheetData sheetId="1" refreshError="1">
        <row r="4">
          <cell r="H4"/>
        </row>
        <row r="5">
          <cell r="H5"/>
        </row>
        <row r="6">
          <cell r="H6"/>
        </row>
        <row r="7">
          <cell r="H7"/>
        </row>
        <row r="8">
          <cell r="H8"/>
        </row>
        <row r="9">
          <cell r="H9"/>
        </row>
        <row r="10">
          <cell r="H10"/>
        </row>
        <row r="11">
          <cell r="H11"/>
        </row>
        <row r="12">
          <cell r="H12"/>
        </row>
        <row r="13">
          <cell r="H13"/>
        </row>
        <row r="14">
          <cell r="H14"/>
        </row>
        <row r="15">
          <cell r="H15"/>
        </row>
        <row r="16">
          <cell r="H16"/>
        </row>
        <row r="17">
          <cell r="H17"/>
        </row>
        <row r="18">
          <cell r="H18"/>
        </row>
        <row r="19">
          <cell r="H19"/>
        </row>
        <row r="20">
          <cell r="H20"/>
        </row>
        <row r="21">
          <cell r="H21"/>
        </row>
        <row r="22">
          <cell r="H22"/>
        </row>
        <row r="23">
          <cell r="H23"/>
        </row>
        <row r="24">
          <cell r="H24"/>
        </row>
        <row r="25">
          <cell r="H25"/>
        </row>
        <row r="26">
          <cell r="H26"/>
        </row>
        <row r="27">
          <cell r="H27"/>
        </row>
        <row r="28">
          <cell r="H28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60"/>
  <sheetViews>
    <sheetView showGridLines="0" topLeftCell="A5" zoomScaleNormal="100" workbookViewId="0">
      <selection activeCell="J25" sqref="J25"/>
    </sheetView>
  </sheetViews>
  <sheetFormatPr defaultColWidth="8.85546875" defaultRowHeight="12.75"/>
  <cols>
    <col min="1" max="1" width="8.85546875" style="1"/>
    <col min="2" max="2" width="42.28515625" customWidth="1"/>
    <col min="3" max="4" width="8.85546875" style="1"/>
    <col min="5" max="5" width="33.28515625" customWidth="1"/>
    <col min="6" max="6" width="2.28515625" customWidth="1"/>
    <col min="8" max="8" width="10" customWidth="1"/>
  </cols>
  <sheetData>
    <row r="1" spans="1:8" ht="23.45" customHeight="1">
      <c r="A1" s="167" t="s">
        <v>0</v>
      </c>
      <c r="B1" s="167"/>
      <c r="C1" s="167"/>
      <c r="D1" s="167"/>
      <c r="E1" s="167"/>
    </row>
    <row r="2" spans="1:8" s="4" customFormat="1" ht="18" customHeight="1">
      <c r="A2" s="168" t="s">
        <v>232</v>
      </c>
      <c r="B2" s="168"/>
      <c r="C2" s="169" t="s">
        <v>1</v>
      </c>
      <c r="D2" s="169"/>
      <c r="E2" s="2" t="s">
        <v>27</v>
      </c>
      <c r="F2" s="3"/>
      <c r="G2" s="18"/>
      <c r="H2" s="19" t="s">
        <v>21</v>
      </c>
    </row>
    <row r="3" spans="1:8" s="4" customFormat="1" ht="18" customHeight="1">
      <c r="A3" s="168"/>
      <c r="B3" s="168"/>
      <c r="C3" s="170" t="s">
        <v>30</v>
      </c>
      <c r="D3" s="170"/>
      <c r="E3" s="171">
        <v>290965</v>
      </c>
      <c r="F3" s="5"/>
    </row>
    <row r="4" spans="1:8" s="4" customFormat="1" ht="18" customHeight="1">
      <c r="A4" s="168"/>
      <c r="B4" s="168"/>
      <c r="C4" s="170"/>
      <c r="D4" s="170"/>
      <c r="E4" s="172"/>
      <c r="F4" s="5"/>
    </row>
    <row r="5" spans="1:8" s="7" customFormat="1" ht="18" customHeight="1">
      <c r="A5" s="168"/>
      <c r="B5" s="168"/>
      <c r="C5" s="173" t="s">
        <v>3</v>
      </c>
      <c r="D5" s="173"/>
      <c r="E5" s="173"/>
      <c r="F5" s="6"/>
      <c r="G5" s="7" t="s">
        <v>252</v>
      </c>
      <c r="H5" s="160" t="s">
        <v>253</v>
      </c>
    </row>
    <row r="6" spans="1:8" s="7" customFormat="1" ht="34.15" customHeight="1">
      <c r="A6" s="168"/>
      <c r="B6" s="168"/>
      <c r="C6" s="174" t="s">
        <v>250</v>
      </c>
      <c r="D6" s="174"/>
      <c r="E6" s="174"/>
      <c r="G6" s="4" t="s">
        <v>26</v>
      </c>
      <c r="H6" s="161">
        <v>1</v>
      </c>
    </row>
    <row r="7" spans="1:8" s="7" customFormat="1" ht="9" customHeight="1">
      <c r="A7" s="8"/>
      <c r="C7" s="9"/>
      <c r="D7" s="8"/>
    </row>
    <row r="8" spans="1:8">
      <c r="A8" s="10" t="s">
        <v>4</v>
      </c>
      <c r="B8" s="28">
        <v>45307</v>
      </c>
      <c r="C8" s="163" t="s">
        <v>5</v>
      </c>
      <c r="D8" s="163"/>
      <c r="E8" s="124">
        <v>1</v>
      </c>
    </row>
    <row r="9" spans="1:8" s="7" customFormat="1" ht="39.950000000000003" customHeight="1">
      <c r="A9" s="12" t="s">
        <v>6</v>
      </c>
      <c r="B9" s="164" t="s">
        <v>249</v>
      </c>
      <c r="C9" s="165"/>
      <c r="D9" s="165"/>
      <c r="E9" s="165"/>
      <c r="F9" s="4"/>
    </row>
    <row r="10" spans="1:8" s="30" customFormat="1" ht="9" customHeight="1">
      <c r="A10" s="29"/>
      <c r="C10" s="29"/>
      <c r="D10" s="29"/>
    </row>
    <row r="11" spans="1:8" s="32" customFormat="1" ht="13.9" customHeight="1">
      <c r="A11" s="166"/>
      <c r="B11" s="166"/>
      <c r="C11" s="166"/>
      <c r="D11" s="166"/>
      <c r="E11" s="166"/>
      <c r="F11" s="31"/>
    </row>
    <row r="12" spans="1:8" s="30" customFormat="1">
      <c r="A12" s="166"/>
      <c r="B12" s="166"/>
      <c r="C12" s="166"/>
      <c r="D12" s="166"/>
      <c r="E12" s="166"/>
    </row>
    <row r="13" spans="1:8" s="30" customFormat="1">
      <c r="A13" s="166"/>
      <c r="B13" s="166"/>
      <c r="C13" s="166"/>
      <c r="D13" s="166"/>
      <c r="E13" s="166"/>
    </row>
    <row r="14" spans="1:8" s="30" customFormat="1">
      <c r="A14" s="166"/>
      <c r="B14" s="166"/>
      <c r="C14" s="166"/>
      <c r="D14" s="166"/>
      <c r="E14" s="166"/>
    </row>
    <row r="15" spans="1:8" s="30" customFormat="1">
      <c r="A15" s="166"/>
      <c r="B15" s="166"/>
      <c r="C15" s="166"/>
      <c r="D15" s="166"/>
      <c r="E15" s="166"/>
    </row>
    <row r="16" spans="1:8" s="30" customFormat="1">
      <c r="A16" s="166"/>
      <c r="B16" s="166"/>
      <c r="C16" s="166"/>
      <c r="D16" s="166"/>
      <c r="E16" s="166"/>
    </row>
    <row r="17" spans="1:5" s="30" customFormat="1">
      <c r="A17" s="166"/>
      <c r="B17" s="166"/>
      <c r="C17" s="166"/>
      <c r="D17" s="166"/>
      <c r="E17" s="166"/>
    </row>
    <row r="18" spans="1:5" s="30" customFormat="1">
      <c r="A18" s="166"/>
      <c r="B18" s="166"/>
      <c r="C18" s="166"/>
      <c r="D18" s="166"/>
      <c r="E18" s="166"/>
    </row>
    <row r="19" spans="1:5" s="30" customFormat="1">
      <c r="A19" s="166"/>
      <c r="B19" s="166"/>
      <c r="C19" s="166"/>
      <c r="D19" s="166"/>
      <c r="E19" s="166"/>
    </row>
    <row r="20" spans="1:5" s="30" customFormat="1">
      <c r="A20" s="166"/>
      <c r="B20" s="166"/>
      <c r="C20" s="166"/>
      <c r="D20" s="166"/>
      <c r="E20" s="166"/>
    </row>
    <row r="21" spans="1:5" s="30" customFormat="1">
      <c r="A21" s="166"/>
      <c r="B21" s="166"/>
      <c r="C21" s="166"/>
      <c r="D21" s="166"/>
      <c r="E21" s="166"/>
    </row>
    <row r="22" spans="1:5" s="30" customFormat="1">
      <c r="A22" s="166"/>
      <c r="B22" s="166"/>
      <c r="C22" s="166"/>
      <c r="D22" s="166"/>
      <c r="E22" s="166"/>
    </row>
    <row r="23" spans="1:5" s="30" customFormat="1">
      <c r="A23" s="166"/>
      <c r="B23" s="166"/>
      <c r="C23" s="166"/>
      <c r="D23" s="166"/>
      <c r="E23" s="166"/>
    </row>
    <row r="24" spans="1:5" s="30" customFormat="1">
      <c r="A24" s="166"/>
      <c r="B24" s="166"/>
      <c r="C24" s="166"/>
      <c r="D24" s="166"/>
      <c r="E24" s="166"/>
    </row>
    <row r="25" spans="1:5" s="30" customFormat="1">
      <c r="A25" s="166"/>
      <c r="B25" s="166"/>
      <c r="C25" s="166"/>
      <c r="D25" s="166"/>
      <c r="E25" s="166"/>
    </row>
    <row r="26" spans="1:5" s="30" customFormat="1">
      <c r="A26" s="166"/>
      <c r="B26" s="166"/>
      <c r="C26" s="166"/>
      <c r="D26" s="166"/>
      <c r="E26" s="166"/>
    </row>
    <row r="27" spans="1:5" s="30" customFormat="1">
      <c r="A27" s="166"/>
      <c r="B27" s="166"/>
      <c r="C27" s="166"/>
      <c r="D27" s="166"/>
      <c r="E27" s="166"/>
    </row>
    <row r="28" spans="1:5" s="30" customFormat="1">
      <c r="A28" s="166"/>
      <c r="B28" s="166"/>
      <c r="C28" s="166"/>
      <c r="D28" s="166"/>
      <c r="E28" s="166"/>
    </row>
    <row r="29" spans="1:5" s="30" customFormat="1">
      <c r="A29" s="166"/>
      <c r="B29" s="166"/>
      <c r="C29" s="166"/>
      <c r="D29" s="166"/>
      <c r="E29" s="166"/>
    </row>
    <row r="30" spans="1:5" s="30" customFormat="1">
      <c r="A30" s="166"/>
      <c r="B30" s="166"/>
      <c r="C30" s="166"/>
      <c r="D30" s="166"/>
      <c r="E30" s="166"/>
    </row>
    <row r="31" spans="1:5" s="30" customFormat="1">
      <c r="A31" s="166"/>
      <c r="B31" s="166"/>
      <c r="C31" s="166"/>
      <c r="D31" s="166"/>
      <c r="E31" s="166"/>
    </row>
    <row r="32" spans="1:5" s="30" customFormat="1">
      <c r="A32" s="166"/>
      <c r="B32" s="166"/>
      <c r="C32" s="166"/>
      <c r="D32" s="166"/>
      <c r="E32" s="166"/>
    </row>
    <row r="33" spans="1:5" s="30" customFormat="1">
      <c r="A33" s="166"/>
      <c r="B33" s="166"/>
      <c r="C33" s="166"/>
      <c r="D33" s="166"/>
      <c r="E33" s="166"/>
    </row>
    <row r="34" spans="1:5" s="30" customFormat="1">
      <c r="A34" s="166"/>
      <c r="B34" s="166"/>
      <c r="C34" s="166"/>
      <c r="D34" s="166"/>
      <c r="E34" s="166"/>
    </row>
    <row r="35" spans="1:5" s="30" customFormat="1">
      <c r="A35" s="166"/>
      <c r="B35" s="166"/>
      <c r="C35" s="166"/>
      <c r="D35" s="166"/>
      <c r="E35" s="166"/>
    </row>
    <row r="36" spans="1:5" s="30" customFormat="1">
      <c r="A36" s="166"/>
      <c r="B36" s="166"/>
      <c r="C36" s="166"/>
      <c r="D36" s="166"/>
      <c r="E36" s="166"/>
    </row>
    <row r="37" spans="1:5" s="30" customFormat="1">
      <c r="A37" s="166"/>
      <c r="B37" s="166"/>
      <c r="C37" s="166"/>
      <c r="D37" s="166"/>
      <c r="E37" s="166"/>
    </row>
    <row r="38" spans="1:5" s="30" customFormat="1">
      <c r="A38" s="166"/>
      <c r="B38" s="166"/>
      <c r="C38" s="166"/>
      <c r="D38" s="166"/>
      <c r="E38" s="166"/>
    </row>
    <row r="39" spans="1:5" s="30" customFormat="1">
      <c r="A39" s="166"/>
      <c r="B39" s="166"/>
      <c r="C39" s="166"/>
      <c r="D39" s="166"/>
      <c r="E39" s="166"/>
    </row>
    <row r="40" spans="1:5" s="30" customFormat="1">
      <c r="A40" s="166"/>
      <c r="B40" s="166"/>
      <c r="C40" s="166"/>
      <c r="D40" s="166"/>
      <c r="E40" s="166"/>
    </row>
    <row r="41" spans="1:5" s="30" customFormat="1">
      <c r="A41" s="166"/>
      <c r="B41" s="166"/>
      <c r="C41" s="166"/>
      <c r="D41" s="166"/>
      <c r="E41" s="166"/>
    </row>
    <row r="42" spans="1:5" s="30" customFormat="1">
      <c r="A42" s="166"/>
      <c r="B42" s="166"/>
      <c r="C42" s="166"/>
      <c r="D42" s="166"/>
      <c r="E42" s="166"/>
    </row>
    <row r="43" spans="1:5" s="30" customFormat="1">
      <c r="A43" s="166"/>
      <c r="B43" s="166"/>
      <c r="C43" s="166"/>
      <c r="D43" s="166"/>
      <c r="E43" s="166"/>
    </row>
    <row r="44" spans="1:5" s="30" customFormat="1">
      <c r="A44" s="166"/>
      <c r="B44" s="166"/>
      <c r="C44" s="166"/>
      <c r="D44" s="166"/>
      <c r="E44" s="166"/>
    </row>
    <row r="45" spans="1:5" s="30" customFormat="1">
      <c r="A45" s="166"/>
      <c r="B45" s="166"/>
      <c r="C45" s="166"/>
      <c r="D45" s="166"/>
      <c r="E45" s="166"/>
    </row>
    <row r="46" spans="1:5" s="30" customFormat="1">
      <c r="A46" s="166"/>
      <c r="B46" s="166"/>
      <c r="C46" s="166"/>
      <c r="D46" s="166"/>
      <c r="E46" s="166"/>
    </row>
    <row r="47" spans="1:5" s="30" customFormat="1">
      <c r="A47" s="166"/>
      <c r="B47" s="166"/>
      <c r="C47" s="166"/>
      <c r="D47" s="166"/>
      <c r="E47" s="166"/>
    </row>
    <row r="48" spans="1:5" s="30" customFormat="1">
      <c r="A48" s="166"/>
      <c r="B48" s="166"/>
      <c r="C48" s="166"/>
      <c r="D48" s="166"/>
      <c r="E48" s="166"/>
    </row>
    <row r="49" spans="1:5" s="30" customFormat="1">
      <c r="A49" s="166"/>
      <c r="B49" s="166"/>
      <c r="C49" s="166"/>
      <c r="D49" s="166"/>
      <c r="E49" s="166"/>
    </row>
    <row r="50" spans="1:5" s="30" customFormat="1">
      <c r="A50" s="166"/>
      <c r="B50" s="166"/>
      <c r="C50" s="166"/>
      <c r="D50" s="166"/>
      <c r="E50" s="166"/>
    </row>
    <row r="51" spans="1:5" s="30" customFormat="1">
      <c r="A51" s="166"/>
      <c r="B51" s="166"/>
      <c r="C51" s="166"/>
      <c r="D51" s="166"/>
      <c r="E51" s="166"/>
    </row>
    <row r="52" spans="1:5" s="30" customFormat="1">
      <c r="A52" s="166"/>
      <c r="B52" s="166"/>
      <c r="C52" s="166"/>
      <c r="D52" s="166"/>
      <c r="E52" s="166"/>
    </row>
    <row r="53" spans="1:5" s="30" customFormat="1">
      <c r="A53" s="166"/>
      <c r="B53" s="166"/>
      <c r="C53" s="166"/>
      <c r="D53" s="166"/>
      <c r="E53" s="166"/>
    </row>
    <row r="54" spans="1:5" s="30" customFormat="1">
      <c r="A54" s="166"/>
      <c r="B54" s="166"/>
      <c r="C54" s="166"/>
      <c r="D54" s="166"/>
      <c r="E54" s="166"/>
    </row>
    <row r="55" spans="1:5" s="30" customFormat="1">
      <c r="A55" s="166"/>
      <c r="B55" s="166"/>
      <c r="C55" s="166"/>
      <c r="D55" s="166"/>
      <c r="E55" s="166"/>
    </row>
    <row r="56" spans="1:5" s="30" customFormat="1">
      <c r="A56" s="166"/>
      <c r="B56" s="166"/>
      <c r="C56" s="166"/>
      <c r="D56" s="166"/>
      <c r="E56" s="166"/>
    </row>
    <row r="57" spans="1:5" s="30" customFormat="1">
      <c r="A57" s="166"/>
      <c r="B57" s="166"/>
      <c r="C57" s="166"/>
      <c r="D57" s="166"/>
      <c r="E57" s="166"/>
    </row>
    <row r="58" spans="1:5" s="30" customFormat="1">
      <c r="A58" s="166"/>
      <c r="B58" s="166"/>
      <c r="C58" s="166"/>
      <c r="D58" s="166"/>
      <c r="E58" s="166"/>
    </row>
    <row r="60" spans="1:5">
      <c r="A60" s="13"/>
      <c r="D60" s="13"/>
    </row>
  </sheetData>
  <sheetProtection algorithmName="SHA-512" hashValue="i30iJpvarcDhlgRetzfKlI8LuqywHxz2Ei+1P60XfwRgnQ5edLt1qVQlpLVo6sNrxzggf1sBWrKtcPTqhf6cew==" saltValue="yfcTlgVgO6La/8V2sExUMw==" spinCount="100000" sheet="1" formatCells="0" formatColumns="0" formatRows="0" sort="0" autoFilter="0" pivotTables="0"/>
  <mergeCells count="10">
    <mergeCell ref="C8:D8"/>
    <mergeCell ref="B9:E9"/>
    <mergeCell ref="A11:E58"/>
    <mergeCell ref="A1:E1"/>
    <mergeCell ref="A2:B6"/>
    <mergeCell ref="C2:D2"/>
    <mergeCell ref="C3:D4"/>
    <mergeCell ref="E3:E4"/>
    <mergeCell ref="C5:E5"/>
    <mergeCell ref="C6:E6"/>
  </mergeCells>
  <phoneticPr fontId="0" type="noConversion"/>
  <dataValidations count="2">
    <dataValidation type="whole" allowBlank="1" showInputMessage="1" showErrorMessage="1" error="Item number must be = 6 digits numbers_x000a_" sqref="E3:E4" xr:uid="{1DFC01F9-F083-4B17-9815-69078FB25840}">
      <formula1>100000</formula1>
      <formula2>999999</formula2>
    </dataValidation>
    <dataValidation type="date" allowBlank="1" showInputMessage="1" showErrorMessage="1" error="Must be in date format_x000a_YYYY/MM/DD" sqref="B8" xr:uid="{6AFFD5A3-FCBF-467D-B8AF-B1D2188EE52D}">
      <formula1>1</formula1>
      <formula2>2958101</formula2>
    </dataValidation>
  </dataValidations>
  <pageMargins left="0.59027777777777779" right="0.59027777777777779" top="0.39374999999999999" bottom="0.86597222222222225" header="0.51180555555555551" footer="0.59027777777777779"/>
  <pageSetup paperSize="9" scale="90" firstPageNumber="0" fitToHeight="6" orientation="portrait" horizontalDpi="300" verticalDpi="300" r:id="rId1"/>
  <headerFooter alignWithMargins="0">
    <oddFooter>&amp;CPage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46"/>
  <sheetViews>
    <sheetView showGridLines="0" tabSelected="1" zoomScale="70" zoomScaleNormal="70" workbookViewId="0">
      <selection activeCell="H19" sqref="H19"/>
    </sheetView>
  </sheetViews>
  <sheetFormatPr defaultColWidth="8.85546875" defaultRowHeight="12.75"/>
  <cols>
    <col min="1" max="1" width="8.85546875" style="140"/>
    <col min="2" max="2" width="52.5703125" customWidth="1"/>
    <col min="3" max="3" width="21" style="1" customWidth="1"/>
    <col min="4" max="4" width="10.140625" style="1" bestFit="1" customWidth="1"/>
    <col min="5" max="5" width="33.28515625" customWidth="1"/>
    <col min="6" max="6" width="2.28515625" customWidth="1"/>
    <col min="7" max="7" width="15.7109375" bestFit="1" customWidth="1"/>
    <col min="8" max="8" width="63.85546875" customWidth="1"/>
    <col min="9" max="9" width="29.7109375" style="129" customWidth="1"/>
    <col min="10" max="10" width="13.7109375" style="129" customWidth="1"/>
    <col min="11" max="11" width="10.7109375" style="152" hidden="1" customWidth="1"/>
    <col min="12" max="12" width="11.7109375" style="152" hidden="1" customWidth="1"/>
    <col min="13" max="13" width="11.85546875" customWidth="1"/>
    <col min="14" max="14" width="28.85546875" customWidth="1"/>
    <col min="15" max="15" width="30.140625" customWidth="1"/>
  </cols>
  <sheetData>
    <row r="1" spans="1:15" ht="24" customHeight="1">
      <c r="A1" s="167" t="s">
        <v>7</v>
      </c>
      <c r="B1" s="167"/>
      <c r="C1" s="167"/>
      <c r="D1" s="167"/>
      <c r="E1" s="167"/>
    </row>
    <row r="2" spans="1:15" s="4" customFormat="1" ht="18" customHeight="1">
      <c r="A2" s="176" t="str">
        <f>Drawing!A2</f>
        <v xml:space="preserve">
Hendi B.V.
Innovatielaan 6, 
6745 XW De Klomp, 
The Netherlands</v>
      </c>
      <c r="B2" s="177"/>
      <c r="C2" s="169" t="s">
        <v>1</v>
      </c>
      <c r="D2" s="169"/>
      <c r="E2" s="2" t="s">
        <v>2</v>
      </c>
      <c r="F2" s="3"/>
      <c r="G2" s="135"/>
      <c r="H2"/>
      <c r="I2" s="130"/>
      <c r="J2" s="130"/>
      <c r="K2" s="153"/>
      <c r="L2" s="153"/>
    </row>
    <row r="3" spans="1:15" s="4" customFormat="1" ht="18" customHeight="1">
      <c r="A3" s="178"/>
      <c r="B3" s="179"/>
      <c r="C3" s="182" t="str">
        <f>Drawing!C3</f>
        <v>000000 and up</v>
      </c>
      <c r="D3" s="182"/>
      <c r="E3" s="183">
        <f>IF(Drawing!E3="","",Drawing!E3)</f>
        <v>290965</v>
      </c>
      <c r="F3" s="5"/>
      <c r="H3" s="131"/>
      <c r="I3" s="130"/>
      <c r="J3" s="130"/>
      <c r="K3" s="153"/>
      <c r="L3" s="153"/>
    </row>
    <row r="4" spans="1:15" s="4" customFormat="1" ht="18" customHeight="1">
      <c r="A4" s="178"/>
      <c r="B4" s="179"/>
      <c r="C4" s="182"/>
      <c r="D4" s="182"/>
      <c r="E4" s="183"/>
      <c r="F4" s="5"/>
      <c r="I4" s="130"/>
      <c r="J4" s="130"/>
      <c r="K4" s="153"/>
      <c r="L4" s="153"/>
    </row>
    <row r="5" spans="1:15" s="7" customFormat="1" ht="18" customHeight="1">
      <c r="A5" s="178"/>
      <c r="B5" s="179"/>
      <c r="C5" s="173" t="s">
        <v>3</v>
      </c>
      <c r="D5" s="173"/>
      <c r="E5" s="173"/>
      <c r="F5" s="6"/>
      <c r="H5" s="131"/>
      <c r="I5" s="132"/>
      <c r="J5" s="132"/>
      <c r="K5" s="154"/>
      <c r="L5" s="154"/>
    </row>
    <row r="6" spans="1:15" s="7" customFormat="1" ht="34.15" customHeight="1">
      <c r="A6" s="180"/>
      <c r="B6" s="181"/>
      <c r="C6" s="184" t="str">
        <f>Drawing!C6</f>
        <v>Commercial Cream Whipping Machine</v>
      </c>
      <c r="D6" s="184"/>
      <c r="E6" s="184"/>
      <c r="I6" s="132"/>
      <c r="J6" s="132"/>
      <c r="K6" s="154"/>
      <c r="L6" s="154"/>
    </row>
    <row r="7" spans="1:15" s="7" customFormat="1" ht="9" customHeight="1">
      <c r="A7" s="136"/>
      <c r="C7" s="9"/>
      <c r="D7" s="8"/>
      <c r="I7" s="132"/>
      <c r="J7" s="132"/>
      <c r="K7" s="154"/>
      <c r="L7" s="154"/>
    </row>
    <row r="8" spans="1:15">
      <c r="A8" s="137" t="s">
        <v>4</v>
      </c>
      <c r="B8" s="14">
        <f>IF(Drawing!B8="","",Drawing!B8)</f>
        <v>45307</v>
      </c>
      <c r="C8" s="163" t="s">
        <v>5</v>
      </c>
      <c r="D8" s="163"/>
      <c r="E8" s="11">
        <f>Drawing!E8</f>
        <v>1</v>
      </c>
      <c r="G8" s="138"/>
      <c r="I8" s="133"/>
      <c r="J8" s="133"/>
    </row>
    <row r="9" spans="1:15" s="7" customFormat="1" ht="40.15" customHeight="1">
      <c r="A9" s="139" t="s">
        <v>6</v>
      </c>
      <c r="B9" s="175" t="str">
        <f>IF(Drawing!B9="","",Drawing!B9)</f>
        <v>First bill of material (BOM)</v>
      </c>
      <c r="C9" s="175"/>
      <c r="D9" s="175"/>
      <c r="E9" s="175"/>
      <c r="F9" s="4"/>
      <c r="G9" s="130"/>
      <c r="I9" s="132"/>
      <c r="J9" s="132"/>
      <c r="K9" s="154"/>
      <c r="L9" s="154"/>
    </row>
    <row r="10" spans="1:15" ht="9" customHeight="1">
      <c r="G10" s="141"/>
    </row>
    <row r="11" spans="1:15" s="143" customFormat="1" ht="59.1" customHeight="1">
      <c r="A11" s="128" t="s">
        <v>8</v>
      </c>
      <c r="B11" s="2" t="s">
        <v>3</v>
      </c>
      <c r="C11" s="2" t="s">
        <v>9</v>
      </c>
      <c r="D11" s="2" t="s">
        <v>17</v>
      </c>
      <c r="E11" s="2" t="s">
        <v>10</v>
      </c>
      <c r="F11" s="3"/>
      <c r="G11" s="2" t="s">
        <v>16</v>
      </c>
      <c r="H11" s="2" t="s">
        <v>18</v>
      </c>
      <c r="I11" s="128" t="s">
        <v>233</v>
      </c>
      <c r="J11" s="155" t="s">
        <v>14</v>
      </c>
      <c r="K11" s="155" t="s">
        <v>14</v>
      </c>
      <c r="L11" s="156" t="s">
        <v>15</v>
      </c>
      <c r="M11" s="126" t="s">
        <v>29</v>
      </c>
      <c r="N11" s="142" t="s">
        <v>234</v>
      </c>
      <c r="O11" s="128" t="s">
        <v>235</v>
      </c>
    </row>
    <row r="12" spans="1:15" s="30" customFormat="1" ht="15">
      <c r="A12" s="147">
        <v>1</v>
      </c>
      <c r="B12" s="33" t="s">
        <v>236</v>
      </c>
      <c r="C12" s="148"/>
      <c r="D12" s="149">
        <v>1</v>
      </c>
      <c r="E12" s="150"/>
      <c r="F12" s="144"/>
      <c r="G12" s="145"/>
      <c r="H12" s="134" t="str">
        <f>IF(B12="","",IF(ISBLANK(M12)=TRUE,"",M12&amp;" - ")&amp;B12&amp;" for main item "&amp;$E$3&amp;IF(ISNUMBER(A12)=TRUE," (dwg no."&amp;A12&amp;")","")&amp;IF(G12=""," "," compatible with models "&amp;G12))</f>
        <v xml:space="preserve">Hopper cover for main item 290965 (dwg no.1) </v>
      </c>
      <c r="I12" s="134" t="str">
        <f>IF(B12="","",IF(ISNUMBER(A12)=FALSE, $E$3&amp;"-"&amp;A12, IF(LEN(A12)=1, $E$3&amp;"-"&amp;"00"&amp;A12, IF(LEN(A12)=2, $E$3&amp;"-"&amp;"0"&amp;A12,  $E$3&amp;"-"&amp;A12))))</f>
        <v>290965-001</v>
      </c>
      <c r="J12" s="162" t="str">
        <f>TEXT(K12,"0.00")</f>
        <v>16.67</v>
      </c>
      <c r="K12" s="157">
        <f>L12/0.9</f>
        <v>16.666666666666668</v>
      </c>
      <c r="L12" s="158">
        <v>15</v>
      </c>
      <c r="M12" s="127"/>
      <c r="N12" s="151" t="s">
        <v>273</v>
      </c>
      <c r="O12" s="33"/>
    </row>
    <row r="13" spans="1:15" s="30" customFormat="1" ht="15">
      <c r="A13" s="147">
        <v>2</v>
      </c>
      <c r="B13" s="33" t="s">
        <v>237</v>
      </c>
      <c r="C13" s="148"/>
      <c r="D13" s="149">
        <v>1</v>
      </c>
      <c r="E13" s="150"/>
      <c r="F13" s="144"/>
      <c r="G13" s="145"/>
      <c r="H13" s="134" t="str">
        <f t="shared" ref="H13:H45" si="0">IF(B13="","",IF(ISBLANK(M13)=TRUE,"",M13&amp;" - ")&amp;B13&amp;" for main item "&amp;$E$3&amp;IF(ISNUMBER(A13)=TRUE," (dwg no."&amp;A13&amp;")","")&amp;IF(G13=""," "," compatible with models "&amp;G13))</f>
        <v xml:space="preserve">Air regulation valve sets for main item 290965 (dwg no.2) </v>
      </c>
      <c r="I13" s="134" t="str">
        <f t="shared" ref="I13:I46" si="1">IF(B13="","",IF(ISNUMBER(A13)=FALSE, $E$3&amp;"-"&amp;A13, IF(LEN(A13)=1, $E$3&amp;"-"&amp;"00"&amp;A13, IF(LEN(A13)=2, $E$3&amp;"-"&amp;"0"&amp;A13,  $E$3&amp;"-"&amp;A13))))</f>
        <v>290965-002</v>
      </c>
      <c r="J13" s="162" t="str">
        <f t="shared" ref="J13:J45" si="2">TEXT(K13,"0.00")</f>
        <v>41.78</v>
      </c>
      <c r="K13" s="157">
        <f>L13/0.9</f>
        <v>41.777777777777779</v>
      </c>
      <c r="L13" s="158">
        <v>37.6</v>
      </c>
      <c r="M13" s="127"/>
      <c r="N13" s="151" t="s">
        <v>274</v>
      </c>
      <c r="O13" s="33"/>
    </row>
    <row r="14" spans="1:15" s="30" customFormat="1" ht="15">
      <c r="A14" s="147">
        <v>3</v>
      </c>
      <c r="B14" s="33" t="s">
        <v>254</v>
      </c>
      <c r="C14" s="148"/>
      <c r="D14" s="149">
        <v>3</v>
      </c>
      <c r="E14" s="150"/>
      <c r="F14" s="144"/>
      <c r="G14" s="145"/>
      <c r="H14" s="134" t="str">
        <f t="shared" si="0"/>
        <v xml:space="preserve">M6 Cap nut for main item 290965 (dwg no.3) </v>
      </c>
      <c r="I14" s="134" t="str">
        <f t="shared" si="1"/>
        <v>290965-003</v>
      </c>
      <c r="J14" s="162" t="str">
        <f t="shared" si="2"/>
        <v>2.78</v>
      </c>
      <c r="K14" s="157">
        <f t="shared" ref="K14:K45" si="3">L14/0.9</f>
        <v>2.7777777777777777</v>
      </c>
      <c r="L14" s="158">
        <v>2.5</v>
      </c>
      <c r="M14" s="127"/>
      <c r="N14" s="151" t="s">
        <v>275</v>
      </c>
      <c r="O14" s="33"/>
    </row>
    <row r="15" spans="1:15" s="30" customFormat="1" ht="15">
      <c r="A15" s="147">
        <v>4</v>
      </c>
      <c r="B15" s="33" t="s">
        <v>255</v>
      </c>
      <c r="C15" s="148"/>
      <c r="D15" s="149">
        <v>1</v>
      </c>
      <c r="E15" s="150"/>
      <c r="F15" s="144"/>
      <c r="G15" s="145"/>
      <c r="H15" s="134" t="str">
        <f t="shared" si="0"/>
        <v xml:space="preserve">Cream pump cover for main item 290965 (dwg no.4) </v>
      </c>
      <c r="I15" s="134" t="str">
        <f t="shared" si="1"/>
        <v>290965-004</v>
      </c>
      <c r="J15" s="162" t="str">
        <f t="shared" si="2"/>
        <v>62.67</v>
      </c>
      <c r="K15" s="157">
        <f t="shared" si="3"/>
        <v>62.666666666666664</v>
      </c>
      <c r="L15" s="158">
        <v>56.4</v>
      </c>
      <c r="M15" s="127"/>
      <c r="N15" s="151" t="s">
        <v>276</v>
      </c>
      <c r="O15" s="33"/>
    </row>
    <row r="16" spans="1:15" s="30" customFormat="1" ht="15">
      <c r="A16" s="147">
        <v>5</v>
      </c>
      <c r="B16" s="33" t="s">
        <v>256</v>
      </c>
      <c r="C16" s="148"/>
      <c r="D16" s="149">
        <v>1</v>
      </c>
      <c r="E16" s="150"/>
      <c r="F16" s="144"/>
      <c r="G16" s="145"/>
      <c r="H16" s="134" t="str">
        <f t="shared" si="0"/>
        <v xml:space="preserve">Enclosing tube for main item 290965 (dwg no.5) </v>
      </c>
      <c r="I16" s="134" t="str">
        <f t="shared" si="1"/>
        <v>290965-005</v>
      </c>
      <c r="J16" s="162" t="str">
        <f t="shared" si="2"/>
        <v>55.56</v>
      </c>
      <c r="K16" s="157">
        <f t="shared" si="3"/>
        <v>55.555555555555557</v>
      </c>
      <c r="L16" s="158">
        <v>50</v>
      </c>
      <c r="M16" s="127"/>
      <c r="N16" s="151" t="s">
        <v>277</v>
      </c>
      <c r="O16" s="33"/>
    </row>
    <row r="17" spans="1:15" s="30" customFormat="1" ht="15">
      <c r="A17" s="147">
        <v>6</v>
      </c>
      <c r="B17" s="33" t="s">
        <v>257</v>
      </c>
      <c r="C17" s="148"/>
      <c r="D17" s="149">
        <v>1</v>
      </c>
      <c r="E17" s="150"/>
      <c r="F17" s="144"/>
      <c r="G17" s="145"/>
      <c r="H17" s="134" t="str">
        <f t="shared" si="0"/>
        <v xml:space="preserve">Mixing chamber for main item 290965 (dwg no.6) </v>
      </c>
      <c r="I17" s="134" t="str">
        <f t="shared" si="1"/>
        <v>290965-006</v>
      </c>
      <c r="J17" s="162" t="str">
        <f t="shared" si="2"/>
        <v>139.22</v>
      </c>
      <c r="K17" s="157">
        <f t="shared" si="3"/>
        <v>139.22222222222223</v>
      </c>
      <c r="L17" s="158">
        <v>125.3</v>
      </c>
      <c r="M17" s="127"/>
      <c r="N17" s="151" t="s">
        <v>278</v>
      </c>
      <c r="O17" s="33"/>
    </row>
    <row r="18" spans="1:15" s="30" customFormat="1" ht="15">
      <c r="A18" s="147">
        <v>7</v>
      </c>
      <c r="B18" s="33" t="s">
        <v>258</v>
      </c>
      <c r="C18" s="148"/>
      <c r="D18" s="149">
        <v>1</v>
      </c>
      <c r="E18" s="150"/>
      <c r="F18" s="144"/>
      <c r="G18" s="145"/>
      <c r="H18" s="134" t="str">
        <f t="shared" si="0"/>
        <v xml:space="preserve">M12 Cap nut for main item 290965 (dwg no.7) </v>
      </c>
      <c r="I18" s="134" t="str">
        <f t="shared" si="1"/>
        <v>290965-007</v>
      </c>
      <c r="J18" s="162" t="str">
        <f t="shared" si="2"/>
        <v>4.22</v>
      </c>
      <c r="K18" s="157">
        <f t="shared" si="3"/>
        <v>4.2222222222222223</v>
      </c>
      <c r="L18" s="158">
        <v>3.8</v>
      </c>
      <c r="M18" s="127"/>
      <c r="N18" s="151" t="s">
        <v>279</v>
      </c>
      <c r="O18" s="33"/>
    </row>
    <row r="19" spans="1:15" s="30" customFormat="1" ht="15">
      <c r="A19" s="147">
        <v>8</v>
      </c>
      <c r="B19" s="33" t="s">
        <v>259</v>
      </c>
      <c r="C19" s="148"/>
      <c r="D19" s="149">
        <v>1</v>
      </c>
      <c r="E19" s="150"/>
      <c r="F19" s="144"/>
      <c r="G19" s="145"/>
      <c r="H19" s="134" t="str">
        <f t="shared" si="0"/>
        <v xml:space="preserve">Coil for main item 290965 (dwg no.8) </v>
      </c>
      <c r="I19" s="134" t="str">
        <f t="shared" si="1"/>
        <v>290965-008</v>
      </c>
      <c r="J19" s="162" t="str">
        <f t="shared" si="2"/>
        <v>41.78</v>
      </c>
      <c r="K19" s="157">
        <f t="shared" si="3"/>
        <v>41.777777777777779</v>
      </c>
      <c r="L19" s="158">
        <v>37.6</v>
      </c>
      <c r="M19" s="127"/>
      <c r="N19" s="151" t="s">
        <v>280</v>
      </c>
      <c r="O19" s="33"/>
    </row>
    <row r="20" spans="1:15" s="30" customFormat="1" ht="15">
      <c r="A20" s="147">
        <v>9</v>
      </c>
      <c r="B20" s="33" t="s">
        <v>238</v>
      </c>
      <c r="C20" s="148"/>
      <c r="D20" s="149">
        <v>1</v>
      </c>
      <c r="E20" s="150"/>
      <c r="F20" s="144"/>
      <c r="G20" s="145"/>
      <c r="H20" s="134" t="str">
        <f t="shared" si="0"/>
        <v xml:space="preserve">Solenoid valve for main item 290965 (dwg no.9) </v>
      </c>
      <c r="I20" s="134" t="str">
        <f t="shared" si="1"/>
        <v>290965-009</v>
      </c>
      <c r="J20" s="162" t="str">
        <f t="shared" si="2"/>
        <v>34.78</v>
      </c>
      <c r="K20" s="157">
        <f t="shared" si="3"/>
        <v>34.777777777777779</v>
      </c>
      <c r="L20" s="158">
        <v>31.3</v>
      </c>
      <c r="M20" s="127"/>
      <c r="N20" s="151" t="s">
        <v>281</v>
      </c>
      <c r="O20" s="33"/>
    </row>
    <row r="21" spans="1:15" s="30" customFormat="1" ht="15">
      <c r="A21" s="147">
        <v>10</v>
      </c>
      <c r="B21" s="33" t="s">
        <v>239</v>
      </c>
      <c r="C21" s="148"/>
      <c r="D21" s="149">
        <v>1</v>
      </c>
      <c r="E21" s="150"/>
      <c r="F21" s="144"/>
      <c r="G21" s="145"/>
      <c r="H21" s="134" t="str">
        <f t="shared" si="0"/>
        <v xml:space="preserve">Tap front for main item 290965 (dwg no.10) </v>
      </c>
      <c r="I21" s="134" t="str">
        <f t="shared" si="1"/>
        <v>290965-010</v>
      </c>
      <c r="J21" s="162" t="str">
        <f t="shared" si="2"/>
        <v>69.56</v>
      </c>
      <c r="K21" s="157">
        <f t="shared" si="3"/>
        <v>69.555555555555557</v>
      </c>
      <c r="L21" s="158">
        <v>62.6</v>
      </c>
      <c r="M21" s="127"/>
      <c r="N21" s="151" t="s">
        <v>282</v>
      </c>
      <c r="O21" s="33"/>
    </row>
    <row r="22" spans="1:15" s="30" customFormat="1" ht="15">
      <c r="A22" s="147">
        <v>11</v>
      </c>
      <c r="B22" s="33" t="s">
        <v>260</v>
      </c>
      <c r="C22" s="148"/>
      <c r="D22" s="149">
        <v>1</v>
      </c>
      <c r="E22" s="150"/>
      <c r="F22" s="144"/>
      <c r="G22" s="145"/>
      <c r="H22" s="134" t="str">
        <f t="shared" si="0"/>
        <v xml:space="preserve">Screen for main item 290965 (dwg no.11) </v>
      </c>
      <c r="I22" s="134" t="str">
        <f t="shared" si="1"/>
        <v>290965-011</v>
      </c>
      <c r="J22" s="162" t="str">
        <f t="shared" si="2"/>
        <v>83.33</v>
      </c>
      <c r="K22" s="157">
        <f t="shared" si="3"/>
        <v>83.333333333333329</v>
      </c>
      <c r="L22" s="158">
        <v>75</v>
      </c>
      <c r="M22" s="127"/>
      <c r="N22" s="151" t="s">
        <v>283</v>
      </c>
      <c r="O22" s="33"/>
    </row>
    <row r="23" spans="1:15" s="30" customFormat="1" ht="15">
      <c r="A23" s="147">
        <v>12</v>
      </c>
      <c r="B23" s="33" t="s">
        <v>261</v>
      </c>
      <c r="C23" s="148"/>
      <c r="D23" s="149">
        <v>1</v>
      </c>
      <c r="E23" s="150"/>
      <c r="F23" s="144"/>
      <c r="G23" s="145"/>
      <c r="H23" s="134" t="str">
        <f t="shared" si="0"/>
        <v xml:space="preserve">Tap front plastic cover for main item 290965 (dwg no.12) </v>
      </c>
      <c r="I23" s="134" t="str">
        <f t="shared" si="1"/>
        <v>290965-012</v>
      </c>
      <c r="J23" s="162" t="str">
        <f t="shared" si="2"/>
        <v>4.22</v>
      </c>
      <c r="K23" s="157">
        <f t="shared" si="3"/>
        <v>4.2222222222222223</v>
      </c>
      <c r="L23" s="158">
        <v>3.8</v>
      </c>
      <c r="M23" s="127"/>
      <c r="N23" s="151" t="s">
        <v>284</v>
      </c>
      <c r="O23" s="33"/>
    </row>
    <row r="24" spans="1:15" s="30" customFormat="1" ht="15">
      <c r="A24" s="147">
        <v>13</v>
      </c>
      <c r="B24" s="33" t="s">
        <v>262</v>
      </c>
      <c r="C24" s="148"/>
      <c r="D24" s="149">
        <v>1</v>
      </c>
      <c r="E24" s="150"/>
      <c r="F24" s="144"/>
      <c r="G24" s="145"/>
      <c r="H24" s="134" t="str">
        <f t="shared" si="0"/>
        <v xml:space="preserve">Garnishing spout holder for main item 290965 (dwg no.13) </v>
      </c>
      <c r="I24" s="134" t="str">
        <f t="shared" si="1"/>
        <v>290965-013</v>
      </c>
      <c r="J24" s="162" t="str">
        <f t="shared" si="2"/>
        <v>5.56</v>
      </c>
      <c r="K24" s="157">
        <f t="shared" si="3"/>
        <v>5.5555555555555554</v>
      </c>
      <c r="L24" s="158">
        <v>5</v>
      </c>
      <c r="M24" s="127"/>
      <c r="N24" s="151" t="s">
        <v>285</v>
      </c>
      <c r="O24" s="33"/>
    </row>
    <row r="25" spans="1:15" s="30" customFormat="1" ht="15">
      <c r="A25" s="147">
        <v>14</v>
      </c>
      <c r="B25" s="33" t="s">
        <v>240</v>
      </c>
      <c r="C25" s="148"/>
      <c r="D25" s="149">
        <v>1</v>
      </c>
      <c r="E25" s="150"/>
      <c r="F25" s="144"/>
      <c r="G25" s="145"/>
      <c r="H25" s="134" t="str">
        <f t="shared" si="0"/>
        <v xml:space="preserve">Nozzle for main item 290965 (dwg no.14) </v>
      </c>
      <c r="I25" s="134" t="str">
        <f t="shared" si="1"/>
        <v>290965-014</v>
      </c>
      <c r="J25" s="162" t="str">
        <f t="shared" si="2"/>
        <v>4.89</v>
      </c>
      <c r="K25" s="157">
        <f t="shared" si="3"/>
        <v>4.8888888888888893</v>
      </c>
      <c r="L25" s="158">
        <v>4.4000000000000004</v>
      </c>
      <c r="M25" s="127"/>
      <c r="N25" s="151" t="s">
        <v>286</v>
      </c>
      <c r="O25" s="33"/>
    </row>
    <row r="26" spans="1:15" s="30" customFormat="1" ht="15">
      <c r="A26" s="147">
        <v>15</v>
      </c>
      <c r="B26" s="33" t="s">
        <v>241</v>
      </c>
      <c r="C26" s="148"/>
      <c r="D26" s="149">
        <v>1</v>
      </c>
      <c r="E26" s="150"/>
      <c r="F26" s="144"/>
      <c r="G26" s="145"/>
      <c r="H26" s="134" t="str">
        <f t="shared" si="0"/>
        <v xml:space="preserve">Condenser for main item 290965 (dwg no.15) </v>
      </c>
      <c r="I26" s="134" t="str">
        <f t="shared" si="1"/>
        <v>290965-015</v>
      </c>
      <c r="J26" s="162" t="str">
        <f t="shared" si="2"/>
        <v>52.89</v>
      </c>
      <c r="K26" s="157">
        <f t="shared" si="3"/>
        <v>52.888888888888886</v>
      </c>
      <c r="L26" s="158">
        <v>47.6</v>
      </c>
      <c r="M26" s="127"/>
      <c r="N26" s="151" t="s">
        <v>287</v>
      </c>
      <c r="O26" s="33"/>
    </row>
    <row r="27" spans="1:15" s="30" customFormat="1" ht="15">
      <c r="A27" s="147">
        <v>16</v>
      </c>
      <c r="B27" s="33" t="s">
        <v>263</v>
      </c>
      <c r="C27" s="148"/>
      <c r="D27" s="149">
        <v>1</v>
      </c>
      <c r="E27" s="150"/>
      <c r="F27" s="144"/>
      <c r="G27" s="145"/>
      <c r="H27" s="134" t="str">
        <f t="shared" si="0"/>
        <v xml:space="preserve">Temperature Sensor for main item 290965 (dwg no.16) </v>
      </c>
      <c r="I27" s="134" t="str">
        <f t="shared" si="1"/>
        <v>290965-016</v>
      </c>
      <c r="J27" s="162" t="str">
        <f t="shared" si="2"/>
        <v>2.11</v>
      </c>
      <c r="K27" s="157">
        <f t="shared" si="3"/>
        <v>2.1111111111111112</v>
      </c>
      <c r="L27" s="158">
        <v>1.9</v>
      </c>
      <c r="M27" s="127"/>
      <c r="N27" s="151" t="s">
        <v>288</v>
      </c>
      <c r="O27" s="33"/>
    </row>
    <row r="28" spans="1:15" s="30" customFormat="1" ht="15">
      <c r="A28" s="147">
        <v>17</v>
      </c>
      <c r="B28" s="33" t="s">
        <v>242</v>
      </c>
      <c r="C28" s="148"/>
      <c r="D28" s="149">
        <v>1</v>
      </c>
      <c r="E28" s="150"/>
      <c r="F28" s="144"/>
      <c r="G28" s="145"/>
      <c r="H28" s="134" t="str">
        <f t="shared" si="0"/>
        <v xml:space="preserve">Mainboard for main item 290965 (dwg no.17) </v>
      </c>
      <c r="I28" s="134" t="str">
        <f t="shared" si="1"/>
        <v>290965-017</v>
      </c>
      <c r="J28" s="162" t="str">
        <f t="shared" si="2"/>
        <v>94.67</v>
      </c>
      <c r="K28" s="157">
        <f t="shared" si="3"/>
        <v>94.666666666666671</v>
      </c>
      <c r="L28" s="158">
        <v>85.2</v>
      </c>
      <c r="M28" s="127"/>
      <c r="N28" s="151" t="s">
        <v>289</v>
      </c>
      <c r="O28" s="33"/>
    </row>
    <row r="29" spans="1:15" s="30" customFormat="1" ht="15">
      <c r="A29" s="147">
        <v>18</v>
      </c>
      <c r="B29" s="33" t="s">
        <v>264</v>
      </c>
      <c r="C29" s="148"/>
      <c r="D29" s="149">
        <v>1</v>
      </c>
      <c r="E29" s="150"/>
      <c r="F29" s="144"/>
      <c r="G29" s="145"/>
      <c r="H29" s="134" t="str">
        <f t="shared" si="0"/>
        <v xml:space="preserve">Water box set for main item 290965 (dwg no.18) </v>
      </c>
      <c r="I29" s="134" t="str">
        <f t="shared" si="1"/>
        <v>290965-018</v>
      </c>
      <c r="J29" s="162" t="str">
        <f t="shared" si="2"/>
        <v>20.89</v>
      </c>
      <c r="K29" s="157">
        <f t="shared" si="3"/>
        <v>20.888888888888889</v>
      </c>
      <c r="L29" s="158">
        <v>18.8</v>
      </c>
      <c r="M29" s="127"/>
      <c r="N29" s="151" t="s">
        <v>290</v>
      </c>
      <c r="O29" s="33"/>
    </row>
    <row r="30" spans="1:15" s="30" customFormat="1" ht="15">
      <c r="A30" s="147">
        <v>19</v>
      </c>
      <c r="B30" s="33" t="s">
        <v>248</v>
      </c>
      <c r="C30" s="148"/>
      <c r="D30" s="149">
        <v>1</v>
      </c>
      <c r="E30" s="150"/>
      <c r="F30" s="144"/>
      <c r="G30" s="145"/>
      <c r="H30" s="134" t="str">
        <f t="shared" si="0"/>
        <v xml:space="preserve">Sticker for main item 290965 (dwg no.19) </v>
      </c>
      <c r="I30" s="134" t="str">
        <f t="shared" si="1"/>
        <v>290965-019</v>
      </c>
      <c r="J30" s="162" t="str">
        <f t="shared" si="2"/>
        <v>22.22</v>
      </c>
      <c r="K30" s="157">
        <f t="shared" si="3"/>
        <v>22.222222222222221</v>
      </c>
      <c r="L30" s="158">
        <v>20</v>
      </c>
      <c r="M30" s="127"/>
      <c r="N30" s="151" t="s">
        <v>291</v>
      </c>
      <c r="O30" s="33"/>
    </row>
    <row r="31" spans="1:15" s="30" customFormat="1" ht="15">
      <c r="A31" s="147">
        <v>20</v>
      </c>
      <c r="B31" s="33" t="s">
        <v>265</v>
      </c>
      <c r="C31" s="148"/>
      <c r="D31" s="149">
        <v>1</v>
      </c>
      <c r="E31" s="150"/>
      <c r="F31" s="144"/>
      <c r="G31" s="145"/>
      <c r="H31" s="134" t="str">
        <f t="shared" si="0"/>
        <v xml:space="preserve">Motor for main item 290965 (dwg no.20) </v>
      </c>
      <c r="I31" s="134" t="str">
        <f t="shared" si="1"/>
        <v>290965-020</v>
      </c>
      <c r="J31" s="162" t="str">
        <f t="shared" si="2"/>
        <v>83.33</v>
      </c>
      <c r="K31" s="157">
        <f t="shared" si="3"/>
        <v>83.333333333333329</v>
      </c>
      <c r="L31" s="158">
        <v>75</v>
      </c>
      <c r="M31" s="127"/>
      <c r="N31" s="151" t="s">
        <v>292</v>
      </c>
      <c r="O31" s="33"/>
    </row>
    <row r="32" spans="1:15" s="30" customFormat="1" ht="15">
      <c r="A32" s="147">
        <v>21</v>
      </c>
      <c r="B32" s="33" t="s">
        <v>243</v>
      </c>
      <c r="C32" s="148"/>
      <c r="D32" s="149">
        <v>1</v>
      </c>
      <c r="E32" s="150"/>
      <c r="F32" s="144"/>
      <c r="G32" s="145"/>
      <c r="H32" s="134" t="str">
        <f t="shared" si="0"/>
        <v xml:space="preserve">Transformer for main item 290965 (dwg no.21) </v>
      </c>
      <c r="I32" s="134" t="str">
        <f t="shared" si="1"/>
        <v>290965-021</v>
      </c>
      <c r="J32" s="162" t="str">
        <f t="shared" si="2"/>
        <v>16.67</v>
      </c>
      <c r="K32" s="157">
        <f t="shared" si="3"/>
        <v>16.666666666666668</v>
      </c>
      <c r="L32" s="158">
        <v>15</v>
      </c>
      <c r="M32" s="127"/>
      <c r="N32" s="151" t="s">
        <v>293</v>
      </c>
      <c r="O32" s="33"/>
    </row>
    <row r="33" spans="1:15" s="30" customFormat="1" ht="15">
      <c r="A33" s="147">
        <v>22</v>
      </c>
      <c r="B33" s="33" t="s">
        <v>266</v>
      </c>
      <c r="C33" s="148"/>
      <c r="D33" s="149">
        <v>1</v>
      </c>
      <c r="E33" s="150"/>
      <c r="F33" s="144"/>
      <c r="G33" s="145"/>
      <c r="H33" s="134" t="str">
        <f t="shared" si="0"/>
        <v xml:space="preserve">Capacitor for main item 290965 (dwg no.22) </v>
      </c>
      <c r="I33" s="134" t="str">
        <f t="shared" si="1"/>
        <v>290965-022</v>
      </c>
      <c r="J33" s="162" t="str">
        <f t="shared" si="2"/>
        <v>8.33</v>
      </c>
      <c r="K33" s="157">
        <f t="shared" si="3"/>
        <v>8.3333333333333339</v>
      </c>
      <c r="L33" s="158">
        <v>7.5</v>
      </c>
      <c r="M33" s="127"/>
      <c r="N33" s="151" t="s">
        <v>294</v>
      </c>
      <c r="O33" s="33"/>
    </row>
    <row r="34" spans="1:15" s="30" customFormat="1" ht="15">
      <c r="A34" s="147">
        <v>23</v>
      </c>
      <c r="B34" s="33" t="s">
        <v>244</v>
      </c>
      <c r="C34" s="148"/>
      <c r="D34" s="149">
        <v>1</v>
      </c>
      <c r="E34" s="150"/>
      <c r="F34" s="144"/>
      <c r="G34" s="145"/>
      <c r="H34" s="134" t="str">
        <f t="shared" si="0"/>
        <v xml:space="preserve">Fan for main item 290965 (dwg no.23) </v>
      </c>
      <c r="I34" s="134" t="str">
        <f t="shared" si="1"/>
        <v>290965-023</v>
      </c>
      <c r="J34" s="162" t="str">
        <f t="shared" si="2"/>
        <v>52.89</v>
      </c>
      <c r="K34" s="157">
        <f t="shared" si="3"/>
        <v>52.888888888888886</v>
      </c>
      <c r="L34" s="158">
        <v>47.6</v>
      </c>
      <c r="M34" s="127"/>
      <c r="N34" s="151" t="s">
        <v>295</v>
      </c>
      <c r="O34" s="33"/>
    </row>
    <row r="35" spans="1:15" s="30" customFormat="1" ht="15">
      <c r="A35" s="147">
        <v>24</v>
      </c>
      <c r="B35" s="33" t="s">
        <v>245</v>
      </c>
      <c r="C35" s="148"/>
      <c r="D35" s="149">
        <v>1</v>
      </c>
      <c r="E35" s="150"/>
      <c r="F35" s="144"/>
      <c r="G35" s="145"/>
      <c r="H35" s="134" t="str">
        <f t="shared" si="0"/>
        <v xml:space="preserve">Compressor for main item 290965 (dwg no.24) </v>
      </c>
      <c r="I35" s="134" t="str">
        <f t="shared" si="1"/>
        <v>290965-024</v>
      </c>
      <c r="J35" s="162" t="str">
        <f t="shared" si="2"/>
        <v>77.78</v>
      </c>
      <c r="K35" s="157">
        <f t="shared" si="3"/>
        <v>77.777777777777771</v>
      </c>
      <c r="L35" s="158">
        <v>70</v>
      </c>
      <c r="M35" s="127"/>
      <c r="N35" s="151" t="s">
        <v>296</v>
      </c>
      <c r="O35" s="33"/>
    </row>
    <row r="36" spans="1:15" s="30" customFormat="1" ht="15">
      <c r="A36" s="147">
        <v>25</v>
      </c>
      <c r="B36" s="33" t="s">
        <v>267</v>
      </c>
      <c r="C36" s="148"/>
      <c r="D36" s="149">
        <v>1</v>
      </c>
      <c r="E36" s="150"/>
      <c r="F36" s="144"/>
      <c r="G36" s="145"/>
      <c r="H36" s="134" t="str">
        <f t="shared" si="0"/>
        <v xml:space="preserve">Cream pump body for main item 290965 (dwg no.25) </v>
      </c>
      <c r="I36" s="134" t="str">
        <f t="shared" si="1"/>
        <v>290965-025</v>
      </c>
      <c r="J36" s="162" t="str">
        <f t="shared" si="2"/>
        <v>166.67</v>
      </c>
      <c r="K36" s="157">
        <f t="shared" si="3"/>
        <v>166.66666666666666</v>
      </c>
      <c r="L36" s="158">
        <v>150</v>
      </c>
      <c r="M36" s="127"/>
      <c r="N36" s="151" t="s">
        <v>297</v>
      </c>
      <c r="O36" s="33"/>
    </row>
    <row r="37" spans="1:15" s="30" customFormat="1" ht="15">
      <c r="A37" s="147">
        <v>26</v>
      </c>
      <c r="B37" s="33" t="s">
        <v>268</v>
      </c>
      <c r="C37" s="148"/>
      <c r="D37" s="149">
        <v>1</v>
      </c>
      <c r="E37" s="150"/>
      <c r="F37" s="144"/>
      <c r="G37" s="145"/>
      <c r="H37" s="134" t="str">
        <f t="shared" si="0"/>
        <v xml:space="preserve">Hopper for main item 290965 (dwg no.26) </v>
      </c>
      <c r="I37" s="134" t="str">
        <f t="shared" si="1"/>
        <v>290965-026</v>
      </c>
      <c r="J37" s="162" t="str">
        <f t="shared" si="2"/>
        <v>36.11</v>
      </c>
      <c r="K37" s="157">
        <f t="shared" si="3"/>
        <v>36.111111111111107</v>
      </c>
      <c r="L37" s="158">
        <v>32.5</v>
      </c>
      <c r="M37" s="146"/>
      <c r="N37" s="151" t="s">
        <v>298</v>
      </c>
      <c r="O37" s="33"/>
    </row>
    <row r="38" spans="1:15" s="30" customFormat="1" ht="15">
      <c r="A38" s="147">
        <v>27</v>
      </c>
      <c r="B38" s="33" t="s">
        <v>269</v>
      </c>
      <c r="C38" s="148"/>
      <c r="D38" s="149">
        <v>2</v>
      </c>
      <c r="E38" s="150"/>
      <c r="F38" s="144"/>
      <c r="G38" s="145"/>
      <c r="H38" s="134" t="str">
        <f t="shared" si="0"/>
        <v xml:space="preserve">Slider plate for pump for main item 290965 (dwg no.27) </v>
      </c>
      <c r="I38" s="134" t="str">
        <f t="shared" si="1"/>
        <v>290965-027</v>
      </c>
      <c r="J38" s="162" t="str">
        <f t="shared" si="2"/>
        <v>2.11</v>
      </c>
      <c r="K38" s="157">
        <f t="shared" si="3"/>
        <v>2.1111111111111112</v>
      </c>
      <c r="L38" s="158">
        <v>1.9</v>
      </c>
      <c r="M38" s="146"/>
      <c r="N38" s="151" t="s">
        <v>299</v>
      </c>
      <c r="O38" s="33"/>
    </row>
    <row r="39" spans="1:15" s="30" customFormat="1" ht="15">
      <c r="A39" s="147">
        <v>28</v>
      </c>
      <c r="B39" s="33" t="s">
        <v>246</v>
      </c>
      <c r="C39" s="148"/>
      <c r="D39" s="149">
        <v>1</v>
      </c>
      <c r="E39" s="150"/>
      <c r="F39" s="144"/>
      <c r="G39" s="145"/>
      <c r="H39" s="134" t="str">
        <f t="shared" si="0"/>
        <v xml:space="preserve">Suction pipe for main item 290965 (dwg no.28) </v>
      </c>
      <c r="I39" s="134" t="str">
        <f t="shared" si="1"/>
        <v>290965-028</v>
      </c>
      <c r="J39" s="162" t="str">
        <f t="shared" si="2"/>
        <v>25.00</v>
      </c>
      <c r="K39" s="157">
        <f t="shared" si="3"/>
        <v>25</v>
      </c>
      <c r="L39" s="158">
        <v>22.5</v>
      </c>
      <c r="M39" s="146"/>
      <c r="N39" s="151" t="s">
        <v>300</v>
      </c>
      <c r="O39" s="33"/>
    </row>
    <row r="40" spans="1:15" s="30" customFormat="1" ht="15">
      <c r="A40" s="147">
        <v>29</v>
      </c>
      <c r="B40" s="33" t="s">
        <v>270</v>
      </c>
      <c r="C40" s="148"/>
      <c r="D40" s="149">
        <v>1</v>
      </c>
      <c r="E40" s="150"/>
      <c r="F40" s="144"/>
      <c r="G40" s="145"/>
      <c r="H40" s="134" t="str">
        <f t="shared" si="0"/>
        <v xml:space="preserve">Plastic heat preservation cover for main item 290965 (dwg no.29) </v>
      </c>
      <c r="I40" s="134" t="str">
        <f t="shared" si="1"/>
        <v>290965-029</v>
      </c>
      <c r="J40" s="162" t="str">
        <f t="shared" si="2"/>
        <v>41.78</v>
      </c>
      <c r="K40" s="157">
        <f t="shared" si="3"/>
        <v>41.777777777777779</v>
      </c>
      <c r="L40" s="158">
        <v>37.6</v>
      </c>
      <c r="M40" s="146"/>
      <c r="N40" s="151" t="s">
        <v>301</v>
      </c>
      <c r="O40" s="33"/>
    </row>
    <row r="41" spans="1:15" s="30" customFormat="1" ht="15">
      <c r="A41" s="147">
        <v>30</v>
      </c>
      <c r="B41" s="33" t="s">
        <v>271</v>
      </c>
      <c r="C41" s="148"/>
      <c r="D41" s="149">
        <v>1</v>
      </c>
      <c r="E41" s="150"/>
      <c r="F41" s="144"/>
      <c r="G41" s="145"/>
      <c r="H41" s="134" t="str">
        <f t="shared" si="0"/>
        <v xml:space="preserve">Front panel for main item 290965 (dwg no.30) </v>
      </c>
      <c r="I41" s="134" t="str">
        <f t="shared" si="1"/>
        <v>290965-030</v>
      </c>
      <c r="J41" s="162" t="str">
        <f t="shared" si="2"/>
        <v>62.67</v>
      </c>
      <c r="K41" s="157">
        <f t="shared" si="3"/>
        <v>62.666666666666664</v>
      </c>
      <c r="L41" s="158">
        <v>56.4</v>
      </c>
      <c r="M41" s="146"/>
      <c r="N41" s="151" t="s">
        <v>302</v>
      </c>
      <c r="O41" s="33"/>
    </row>
    <row r="42" spans="1:15" s="30" customFormat="1" ht="15">
      <c r="A42" s="147">
        <v>31</v>
      </c>
      <c r="B42" s="33" t="s">
        <v>247</v>
      </c>
      <c r="C42" s="148"/>
      <c r="D42" s="149">
        <v>1</v>
      </c>
      <c r="E42" s="150"/>
      <c r="G42" s="16"/>
      <c r="H42" s="134" t="str">
        <f t="shared" si="0"/>
        <v xml:space="preserve">Back panel for main item 290965 (dwg no.31) </v>
      </c>
      <c r="I42" s="134" t="str">
        <f t="shared" si="1"/>
        <v>290965-031</v>
      </c>
      <c r="J42" s="162" t="str">
        <f t="shared" si="2"/>
        <v>16.67</v>
      </c>
      <c r="K42" s="157">
        <f t="shared" si="3"/>
        <v>16.666666666666668</v>
      </c>
      <c r="L42" s="158">
        <v>15</v>
      </c>
      <c r="M42" s="146"/>
      <c r="N42" s="151" t="s">
        <v>303</v>
      </c>
      <c r="O42" s="33"/>
    </row>
    <row r="43" spans="1:15" s="30" customFormat="1" ht="15">
      <c r="A43" s="147">
        <v>32</v>
      </c>
      <c r="B43" s="33" t="s">
        <v>272</v>
      </c>
      <c r="C43" s="148"/>
      <c r="D43" s="149">
        <v>2</v>
      </c>
      <c r="E43" s="150"/>
      <c r="G43" s="16"/>
      <c r="H43" s="134" t="str">
        <f t="shared" si="0"/>
        <v xml:space="preserve">Side panel for main item 290965 (dwg no.32) </v>
      </c>
      <c r="I43" s="134" t="str">
        <f t="shared" si="1"/>
        <v>290965-032</v>
      </c>
      <c r="J43" s="162" t="str">
        <f t="shared" si="2"/>
        <v>16.67</v>
      </c>
      <c r="K43" s="157">
        <f t="shared" si="3"/>
        <v>16.666666666666668</v>
      </c>
      <c r="L43" s="158">
        <v>15</v>
      </c>
      <c r="M43" s="127"/>
      <c r="N43" s="151" t="s">
        <v>304</v>
      </c>
      <c r="O43" s="33"/>
    </row>
    <row r="44" spans="1:15" s="30" customFormat="1" ht="15">
      <c r="A44" s="125" t="s">
        <v>306</v>
      </c>
      <c r="B44" s="33" t="s">
        <v>305</v>
      </c>
      <c r="C44" s="15"/>
      <c r="D44" s="15">
        <v>4</v>
      </c>
      <c r="E44" s="17" t="s">
        <v>307</v>
      </c>
      <c r="G44" s="16"/>
      <c r="H44" s="134" t="str">
        <f t="shared" si="0"/>
        <v xml:space="preserve">set of 4 - Feet for main item 290965 </v>
      </c>
      <c r="I44" s="134" t="str">
        <f t="shared" si="1"/>
        <v>290965-A</v>
      </c>
      <c r="J44" s="162" t="str">
        <f t="shared" si="2"/>
        <v>0.00</v>
      </c>
      <c r="K44" s="157">
        <f t="shared" si="3"/>
        <v>0</v>
      </c>
      <c r="L44" s="158"/>
      <c r="M44" s="146" t="s">
        <v>251</v>
      </c>
      <c r="N44" s="151" t="s">
        <v>308</v>
      </c>
      <c r="O44" s="33"/>
    </row>
    <row r="45" spans="1:15" s="30" customFormat="1" ht="15">
      <c r="A45" s="125" t="s">
        <v>309</v>
      </c>
      <c r="B45" s="33" t="s">
        <v>310</v>
      </c>
      <c r="C45" s="15" t="s">
        <v>311</v>
      </c>
      <c r="D45" s="15">
        <v>1</v>
      </c>
      <c r="E45" s="17" t="s">
        <v>307</v>
      </c>
      <c r="G45" s="16"/>
      <c r="H45" s="134" t="str">
        <f t="shared" si="0"/>
        <v xml:space="preserve">Set of maintenance and cleaning kits for main item 290965 </v>
      </c>
      <c r="I45" s="134" t="str">
        <f t="shared" si="1"/>
        <v>290965-B</v>
      </c>
      <c r="J45" s="162" t="str">
        <f t="shared" si="2"/>
        <v>16.12</v>
      </c>
      <c r="K45" s="157">
        <f t="shared" si="3"/>
        <v>16.12222222222222</v>
      </c>
      <c r="L45" s="158">
        <v>14.51</v>
      </c>
      <c r="M45" s="146"/>
      <c r="N45" s="151" t="s">
        <v>312</v>
      </c>
      <c r="O45" s="33"/>
    </row>
    <row r="46" spans="1:15" s="30" customFormat="1" ht="15">
      <c r="A46" s="125"/>
      <c r="B46" s="33"/>
      <c r="C46" s="15"/>
      <c r="D46" s="15"/>
      <c r="E46" s="17"/>
      <c r="G46" s="16"/>
      <c r="H46" s="11"/>
      <c r="I46" s="134" t="str">
        <f t="shared" si="1"/>
        <v/>
      </c>
      <c r="J46" s="134"/>
      <c r="K46" s="159"/>
      <c r="L46" s="158"/>
      <c r="M46" s="127"/>
      <c r="N46" s="33"/>
      <c r="O46" s="33"/>
    </row>
  </sheetData>
  <sheetProtection algorithmName="SHA-512" hashValue="nMQW6G19Ua5zLpchvrlbigqi3vsXw4eiz7iGTExb48PykLeqmFqD1LtYODUyNsOiga0D02DDoRmNxJhmQiXE7g==" saltValue="vgnKuNqLodKAzvDMBi9tCQ==" spinCount="100000" sheet="1" objects="1" scenarios="1"/>
  <mergeCells count="9">
    <mergeCell ref="C8:D8"/>
    <mergeCell ref="B9:E9"/>
    <mergeCell ref="A1:E1"/>
    <mergeCell ref="A2:B6"/>
    <mergeCell ref="C2:D2"/>
    <mergeCell ref="C3:D4"/>
    <mergeCell ref="E3:E4"/>
    <mergeCell ref="C5:E5"/>
    <mergeCell ref="C6:E6"/>
  </mergeCells>
  <phoneticPr fontId="0" type="noConversion"/>
  <pageMargins left="0.59027777777777779" right="0.59027777777777779" top="0.39374999999999999" bottom="0.86597222222222225" header="0.51180555555555551" footer="0.59027777777777779"/>
  <pageSetup paperSize="9" firstPageNumber="0" fitToHeight="6" orientation="portrait" horizontalDpi="300" verticalDpi="300" r:id="rId1"/>
  <headerFooter alignWithMargins="0">
    <oddFooter>&amp;CPage &amp;P van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F58"/>
  <sheetViews>
    <sheetView showGridLines="0" zoomScale="80" zoomScaleNormal="80" workbookViewId="0">
      <selection activeCell="A11" sqref="A11:E58"/>
    </sheetView>
  </sheetViews>
  <sheetFormatPr defaultColWidth="8.85546875" defaultRowHeight="12.75"/>
  <cols>
    <col min="1" max="1" width="8.85546875" style="29"/>
    <col min="2" max="2" width="42.28515625" style="30" customWidth="1"/>
    <col min="3" max="4" width="8.85546875" style="29"/>
    <col min="5" max="5" width="33.28515625" style="30" customWidth="1"/>
    <col min="6" max="6" width="2.28515625" style="30" customWidth="1"/>
    <col min="7" max="16384" width="8.85546875" style="30"/>
  </cols>
  <sheetData>
    <row r="1" spans="1:6" customFormat="1" ht="24" customHeight="1">
      <c r="A1" s="167" t="s">
        <v>13</v>
      </c>
      <c r="B1" s="167"/>
      <c r="C1" s="167"/>
      <c r="D1" s="167"/>
      <c r="E1" s="167"/>
    </row>
    <row r="2" spans="1:6" s="4" customFormat="1" ht="18" customHeight="1">
      <c r="A2" s="168" t="str">
        <f>Drawing!A2</f>
        <v xml:space="preserve">
Hendi B.V.
Innovatielaan 6, 
6745 XW De Klomp, 
The Netherlands</v>
      </c>
      <c r="B2" s="168"/>
      <c r="C2" s="169" t="s">
        <v>1</v>
      </c>
      <c r="D2" s="169"/>
      <c r="E2" s="2" t="s">
        <v>2</v>
      </c>
      <c r="F2" s="3"/>
    </row>
    <row r="3" spans="1:6" s="4" customFormat="1" ht="18" customHeight="1">
      <c r="A3" s="168"/>
      <c r="B3" s="168"/>
      <c r="C3" s="182" t="str">
        <f>Drawing!C3</f>
        <v>000000 and up</v>
      </c>
      <c r="D3" s="182"/>
      <c r="E3" s="183">
        <f>IF(Drawing!E3="","",Drawing!E3)</f>
        <v>290965</v>
      </c>
      <c r="F3" s="5"/>
    </row>
    <row r="4" spans="1:6" s="4" customFormat="1" ht="18" customHeight="1">
      <c r="A4" s="168"/>
      <c r="B4" s="168"/>
      <c r="C4" s="182"/>
      <c r="D4" s="182"/>
      <c r="E4" s="183"/>
      <c r="F4" s="5"/>
    </row>
    <row r="5" spans="1:6" s="7" customFormat="1" ht="18" customHeight="1">
      <c r="A5" s="168"/>
      <c r="B5" s="168"/>
      <c r="C5" s="173" t="s">
        <v>3</v>
      </c>
      <c r="D5" s="173"/>
      <c r="E5" s="173"/>
      <c r="F5" s="6"/>
    </row>
    <row r="6" spans="1:6" s="7" customFormat="1" ht="34.15" customHeight="1">
      <c r="A6" s="168"/>
      <c r="B6" s="168"/>
      <c r="C6" s="184" t="str">
        <f>Drawing!C6</f>
        <v>Commercial Cream Whipping Machine</v>
      </c>
      <c r="D6" s="184"/>
      <c r="E6" s="184"/>
    </row>
    <row r="7" spans="1:6" s="7" customFormat="1" ht="9" customHeight="1">
      <c r="A7" s="8"/>
      <c r="C7" s="9"/>
      <c r="D7" s="8"/>
    </row>
    <row r="8" spans="1:6" customFormat="1">
      <c r="A8" s="10" t="s">
        <v>4</v>
      </c>
      <c r="B8" s="14">
        <f>IF(Drawing!B8="","",Drawing!B8)</f>
        <v>45307</v>
      </c>
      <c r="C8" s="163" t="s">
        <v>5</v>
      </c>
      <c r="D8" s="163"/>
      <c r="E8" s="11">
        <f>Drawing!E8</f>
        <v>1</v>
      </c>
    </row>
    <row r="9" spans="1:6" s="7" customFormat="1" ht="40.15" customHeight="1">
      <c r="A9" s="12" t="s">
        <v>6</v>
      </c>
      <c r="B9" s="175" t="str">
        <f>IF(Drawing!B9="","",Drawing!B9)</f>
        <v>First bill of material (BOM)</v>
      </c>
      <c r="C9" s="175"/>
      <c r="D9" s="175"/>
      <c r="E9" s="175"/>
      <c r="F9" s="4"/>
    </row>
    <row r="10" spans="1:6" customFormat="1" ht="9" customHeight="1">
      <c r="A10" s="1"/>
      <c r="C10" s="1"/>
      <c r="D10" s="1"/>
    </row>
    <row r="11" spans="1:6" s="32" customFormat="1" ht="13.9" customHeight="1">
      <c r="A11" s="185"/>
      <c r="B11" s="185"/>
      <c r="C11" s="185"/>
      <c r="D11" s="185"/>
      <c r="E11" s="185"/>
      <c r="F11" s="31"/>
    </row>
    <row r="12" spans="1:6">
      <c r="A12" s="185"/>
      <c r="B12" s="185"/>
      <c r="C12" s="185"/>
      <c r="D12" s="185"/>
      <c r="E12" s="185"/>
    </row>
    <row r="13" spans="1:6">
      <c r="A13" s="185"/>
      <c r="B13" s="185"/>
      <c r="C13" s="185"/>
      <c r="D13" s="185"/>
      <c r="E13" s="185"/>
    </row>
    <row r="14" spans="1:6">
      <c r="A14" s="185"/>
      <c r="B14" s="185"/>
      <c r="C14" s="185"/>
      <c r="D14" s="185"/>
      <c r="E14" s="185"/>
    </row>
    <row r="15" spans="1:6">
      <c r="A15" s="185"/>
      <c r="B15" s="185"/>
      <c r="C15" s="185"/>
      <c r="D15" s="185"/>
      <c r="E15" s="185"/>
    </row>
    <row r="16" spans="1:6">
      <c r="A16" s="185"/>
      <c r="B16" s="185"/>
      <c r="C16" s="185"/>
      <c r="D16" s="185"/>
      <c r="E16" s="185"/>
    </row>
    <row r="17" spans="1:5">
      <c r="A17" s="185"/>
      <c r="B17" s="185"/>
      <c r="C17" s="185"/>
      <c r="D17" s="185"/>
      <c r="E17" s="185"/>
    </row>
    <row r="18" spans="1:5">
      <c r="A18" s="185"/>
      <c r="B18" s="185"/>
      <c r="C18" s="185"/>
      <c r="D18" s="185"/>
      <c r="E18" s="185"/>
    </row>
    <row r="19" spans="1:5">
      <c r="A19" s="185"/>
      <c r="B19" s="185"/>
      <c r="C19" s="185"/>
      <c r="D19" s="185"/>
      <c r="E19" s="185"/>
    </row>
    <row r="20" spans="1:5">
      <c r="A20" s="185"/>
      <c r="B20" s="185"/>
      <c r="C20" s="185"/>
      <c r="D20" s="185"/>
      <c r="E20" s="185"/>
    </row>
    <row r="21" spans="1:5">
      <c r="A21" s="185"/>
      <c r="B21" s="185"/>
      <c r="C21" s="185"/>
      <c r="D21" s="185"/>
      <c r="E21" s="185"/>
    </row>
    <row r="22" spans="1:5">
      <c r="A22" s="185"/>
      <c r="B22" s="185"/>
      <c r="C22" s="185"/>
      <c r="D22" s="185"/>
      <c r="E22" s="185"/>
    </row>
    <row r="23" spans="1:5">
      <c r="A23" s="185"/>
      <c r="B23" s="185"/>
      <c r="C23" s="185"/>
      <c r="D23" s="185"/>
      <c r="E23" s="185"/>
    </row>
    <row r="24" spans="1:5">
      <c r="A24" s="185"/>
      <c r="B24" s="185"/>
      <c r="C24" s="185"/>
      <c r="D24" s="185"/>
      <c r="E24" s="185"/>
    </row>
    <row r="25" spans="1:5">
      <c r="A25" s="185"/>
      <c r="B25" s="185"/>
      <c r="C25" s="185"/>
      <c r="D25" s="185"/>
      <c r="E25" s="185"/>
    </row>
    <row r="26" spans="1:5">
      <c r="A26" s="185"/>
      <c r="B26" s="185"/>
      <c r="C26" s="185"/>
      <c r="D26" s="185"/>
      <c r="E26" s="185"/>
    </row>
    <row r="27" spans="1:5">
      <c r="A27" s="185"/>
      <c r="B27" s="185"/>
      <c r="C27" s="185"/>
      <c r="D27" s="185"/>
      <c r="E27" s="185"/>
    </row>
    <row r="28" spans="1:5">
      <c r="A28" s="185"/>
      <c r="B28" s="185"/>
      <c r="C28" s="185"/>
      <c r="D28" s="185"/>
      <c r="E28" s="185"/>
    </row>
    <row r="29" spans="1:5">
      <c r="A29" s="185"/>
      <c r="B29" s="185"/>
      <c r="C29" s="185"/>
      <c r="D29" s="185"/>
      <c r="E29" s="185"/>
    </row>
    <row r="30" spans="1:5">
      <c r="A30" s="185"/>
      <c r="B30" s="185"/>
      <c r="C30" s="185"/>
      <c r="D30" s="185"/>
      <c r="E30" s="185"/>
    </row>
    <row r="31" spans="1:5">
      <c r="A31" s="185"/>
      <c r="B31" s="185"/>
      <c r="C31" s="185"/>
      <c r="D31" s="185"/>
      <c r="E31" s="185"/>
    </row>
    <row r="32" spans="1:5">
      <c r="A32" s="185"/>
      <c r="B32" s="185"/>
      <c r="C32" s="185"/>
      <c r="D32" s="185"/>
      <c r="E32" s="185"/>
    </row>
    <row r="33" spans="1:5">
      <c r="A33" s="185"/>
      <c r="B33" s="185"/>
      <c r="C33" s="185"/>
      <c r="D33" s="185"/>
      <c r="E33" s="185"/>
    </row>
    <row r="34" spans="1:5">
      <c r="A34" s="185"/>
      <c r="B34" s="185"/>
      <c r="C34" s="185"/>
      <c r="D34" s="185"/>
      <c r="E34" s="185"/>
    </row>
    <row r="35" spans="1:5">
      <c r="A35" s="185"/>
      <c r="B35" s="185"/>
      <c r="C35" s="185"/>
      <c r="D35" s="185"/>
      <c r="E35" s="185"/>
    </row>
    <row r="36" spans="1:5">
      <c r="A36" s="185"/>
      <c r="B36" s="185"/>
      <c r="C36" s="185"/>
      <c r="D36" s="185"/>
      <c r="E36" s="185"/>
    </row>
    <row r="37" spans="1:5">
      <c r="A37" s="185"/>
      <c r="B37" s="185"/>
      <c r="C37" s="185"/>
      <c r="D37" s="185"/>
      <c r="E37" s="185"/>
    </row>
    <row r="38" spans="1:5">
      <c r="A38" s="185"/>
      <c r="B38" s="185"/>
      <c r="C38" s="185"/>
      <c r="D38" s="185"/>
      <c r="E38" s="185"/>
    </row>
    <row r="39" spans="1:5">
      <c r="A39" s="185"/>
      <c r="B39" s="185"/>
      <c r="C39" s="185"/>
      <c r="D39" s="185"/>
      <c r="E39" s="185"/>
    </row>
    <row r="40" spans="1:5">
      <c r="A40" s="185"/>
      <c r="B40" s="185"/>
      <c r="C40" s="185"/>
      <c r="D40" s="185"/>
      <c r="E40" s="185"/>
    </row>
    <row r="41" spans="1:5">
      <c r="A41" s="185"/>
      <c r="B41" s="185"/>
      <c r="C41" s="185"/>
      <c r="D41" s="185"/>
      <c r="E41" s="185"/>
    </row>
    <row r="42" spans="1:5">
      <c r="A42" s="185"/>
      <c r="B42" s="185"/>
      <c r="C42" s="185"/>
      <c r="D42" s="185"/>
      <c r="E42" s="185"/>
    </row>
    <row r="43" spans="1:5">
      <c r="A43" s="185"/>
      <c r="B43" s="185"/>
      <c r="C43" s="185"/>
      <c r="D43" s="185"/>
      <c r="E43" s="185"/>
    </row>
    <row r="44" spans="1:5">
      <c r="A44" s="185"/>
      <c r="B44" s="185"/>
      <c r="C44" s="185"/>
      <c r="D44" s="185"/>
      <c r="E44" s="185"/>
    </row>
    <row r="45" spans="1:5">
      <c r="A45" s="185"/>
      <c r="B45" s="185"/>
      <c r="C45" s="185"/>
      <c r="D45" s="185"/>
      <c r="E45" s="185"/>
    </row>
    <row r="46" spans="1:5">
      <c r="A46" s="185"/>
      <c r="B46" s="185"/>
      <c r="C46" s="185"/>
      <c r="D46" s="185"/>
      <c r="E46" s="185"/>
    </row>
    <row r="47" spans="1:5">
      <c r="A47" s="185"/>
      <c r="B47" s="185"/>
      <c r="C47" s="185"/>
      <c r="D47" s="185"/>
      <c r="E47" s="185"/>
    </row>
    <row r="48" spans="1:5">
      <c r="A48" s="185"/>
      <c r="B48" s="185"/>
      <c r="C48" s="185"/>
      <c r="D48" s="185"/>
      <c r="E48" s="185"/>
    </row>
    <row r="49" spans="1:5">
      <c r="A49" s="185"/>
      <c r="B49" s="185"/>
      <c r="C49" s="185"/>
      <c r="D49" s="185"/>
      <c r="E49" s="185"/>
    </row>
    <row r="50" spans="1:5">
      <c r="A50" s="185"/>
      <c r="B50" s="185"/>
      <c r="C50" s="185"/>
      <c r="D50" s="185"/>
      <c r="E50" s="185"/>
    </row>
    <row r="51" spans="1:5">
      <c r="A51" s="185"/>
      <c r="B51" s="185"/>
      <c r="C51" s="185"/>
      <c r="D51" s="185"/>
      <c r="E51" s="185"/>
    </row>
    <row r="52" spans="1:5">
      <c r="A52" s="185"/>
      <c r="B52" s="185"/>
      <c r="C52" s="185"/>
      <c r="D52" s="185"/>
      <c r="E52" s="185"/>
    </row>
    <row r="53" spans="1:5">
      <c r="A53" s="185"/>
      <c r="B53" s="185"/>
      <c r="C53" s="185"/>
      <c r="D53" s="185"/>
      <c r="E53" s="185"/>
    </row>
    <row r="54" spans="1:5">
      <c r="A54" s="185"/>
      <c r="B54" s="185"/>
      <c r="C54" s="185"/>
      <c r="D54" s="185"/>
      <c r="E54" s="185"/>
    </row>
    <row r="55" spans="1:5">
      <c r="A55" s="185"/>
      <c r="B55" s="185"/>
      <c r="C55" s="185"/>
      <c r="D55" s="185"/>
      <c r="E55" s="185"/>
    </row>
    <row r="56" spans="1:5">
      <c r="A56" s="185"/>
      <c r="B56" s="185"/>
      <c r="C56" s="185"/>
      <c r="D56" s="185"/>
      <c r="E56" s="185"/>
    </row>
    <row r="57" spans="1:5">
      <c r="A57" s="185"/>
      <c r="B57" s="185"/>
      <c r="C57" s="185"/>
      <c r="D57" s="185"/>
      <c r="E57" s="185"/>
    </row>
    <row r="58" spans="1:5">
      <c r="A58" s="185"/>
      <c r="B58" s="185"/>
      <c r="C58" s="185"/>
      <c r="D58" s="185"/>
      <c r="E58" s="185"/>
    </row>
  </sheetData>
  <sheetProtection algorithmName="SHA-512" hashValue="tY6VuzaZ1vn1EyVUy8vuxFmEZLnGV93nsT6vMzC2swicAMZgiF3+10a/pAN8CXrLzxCyTyw8Mc1bOJFf9h5pYw==" saltValue="BqjzXBBNVmj4l/lvOGpUyg==" spinCount="100000" sheet="1" formatCells="0" formatColumns="0" formatRows="0" insertHyperlinks="0" sort="0" autoFilter="0" pivotTables="0"/>
  <mergeCells count="10">
    <mergeCell ref="C8:D8"/>
    <mergeCell ref="B9:E9"/>
    <mergeCell ref="A11:E58"/>
    <mergeCell ref="A1:E1"/>
    <mergeCell ref="A2:B6"/>
    <mergeCell ref="C2:D2"/>
    <mergeCell ref="C3:D4"/>
    <mergeCell ref="E3:E4"/>
    <mergeCell ref="C5:E5"/>
    <mergeCell ref="C6:E6"/>
  </mergeCells>
  <phoneticPr fontId="0" type="noConversion"/>
  <pageMargins left="0.59027777777777779" right="0.59027777777777779" top="0.39374999999999999" bottom="0.72916666666666674" header="0.51180555555555551" footer="0.59027777777777779"/>
  <pageSetup paperSize="9" firstPageNumber="0" orientation="portrait" horizontalDpi="300" verticalDpi="300" r:id="rId1"/>
  <headerFooter alignWithMargins="0">
    <oddFooter>&amp;CPage &amp;P van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58"/>
  <sheetViews>
    <sheetView showGridLines="0" zoomScale="40" zoomScaleNormal="40" workbookViewId="0">
      <selection activeCell="A11" sqref="A11:E58"/>
    </sheetView>
  </sheetViews>
  <sheetFormatPr defaultColWidth="8.85546875" defaultRowHeight="12.75"/>
  <cols>
    <col min="1" max="1" width="8.85546875" style="1"/>
    <col min="2" max="2" width="42.28515625" customWidth="1"/>
    <col min="3" max="4" width="8.85546875" style="1"/>
    <col min="5" max="5" width="33.28515625" customWidth="1"/>
    <col min="6" max="6" width="2.28515625" customWidth="1"/>
  </cols>
  <sheetData>
    <row r="1" spans="1:6" ht="24" customHeight="1">
      <c r="A1" s="167" t="s">
        <v>11</v>
      </c>
      <c r="B1" s="167"/>
      <c r="C1" s="167"/>
      <c r="D1" s="167"/>
      <c r="E1" s="167"/>
    </row>
    <row r="2" spans="1:6" s="4" customFormat="1" ht="18" customHeight="1">
      <c r="A2" s="168" t="str">
        <f>Drawing!A2</f>
        <v xml:space="preserve">
Hendi B.V.
Innovatielaan 6, 
6745 XW De Klomp, 
The Netherlands</v>
      </c>
      <c r="B2" s="168"/>
      <c r="C2" s="169" t="s">
        <v>1</v>
      </c>
      <c r="D2" s="169"/>
      <c r="E2" s="2" t="s">
        <v>2</v>
      </c>
      <c r="F2" s="3"/>
    </row>
    <row r="3" spans="1:6" s="4" customFormat="1" ht="18" customHeight="1">
      <c r="A3" s="168"/>
      <c r="B3" s="168"/>
      <c r="C3" s="182" t="str">
        <f>Drawing!C3</f>
        <v>000000 and up</v>
      </c>
      <c r="D3" s="182"/>
      <c r="E3" s="183">
        <f>IF(Drawing!E3="","",Drawing!E3)</f>
        <v>290965</v>
      </c>
      <c r="F3" s="5"/>
    </row>
    <row r="4" spans="1:6" s="4" customFormat="1" ht="18" customHeight="1">
      <c r="A4" s="168"/>
      <c r="B4" s="168"/>
      <c r="C4" s="182"/>
      <c r="D4" s="182"/>
      <c r="E4" s="183"/>
      <c r="F4" s="5"/>
    </row>
    <row r="5" spans="1:6" s="7" customFormat="1" ht="18" customHeight="1">
      <c r="A5" s="168"/>
      <c r="B5" s="168"/>
      <c r="C5" s="173" t="s">
        <v>3</v>
      </c>
      <c r="D5" s="173"/>
      <c r="E5" s="173"/>
      <c r="F5" s="6"/>
    </row>
    <row r="6" spans="1:6" s="7" customFormat="1" ht="34.15" customHeight="1">
      <c r="A6" s="168"/>
      <c r="B6" s="168"/>
      <c r="C6" s="184" t="str">
        <f>Drawing!C6</f>
        <v>Commercial Cream Whipping Machine</v>
      </c>
      <c r="D6" s="184"/>
      <c r="E6" s="184"/>
    </row>
    <row r="7" spans="1:6" s="7" customFormat="1" ht="9" customHeight="1">
      <c r="A7" s="8"/>
      <c r="C7" s="9"/>
      <c r="D7" s="8"/>
    </row>
    <row r="8" spans="1:6">
      <c r="A8" s="10" t="s">
        <v>4</v>
      </c>
      <c r="B8" s="14">
        <f>IF(Drawing!B8="","",Drawing!B8)</f>
        <v>45307</v>
      </c>
      <c r="C8" s="163" t="s">
        <v>5</v>
      </c>
      <c r="D8" s="163"/>
      <c r="E8" s="11">
        <f>Drawing!E8</f>
        <v>1</v>
      </c>
    </row>
    <row r="9" spans="1:6" s="7" customFormat="1" ht="40.15" customHeight="1">
      <c r="A9" s="12" t="s">
        <v>6</v>
      </c>
      <c r="B9" s="175" t="str">
        <f>IF(Drawing!B9="","",Drawing!B9)</f>
        <v>First bill of material (BOM)</v>
      </c>
      <c r="C9" s="175"/>
      <c r="D9" s="175"/>
      <c r="E9" s="175"/>
      <c r="F9" s="4"/>
    </row>
    <row r="10" spans="1:6" s="30" customFormat="1" ht="9" customHeight="1">
      <c r="A10" s="29"/>
      <c r="C10" s="29"/>
      <c r="D10" s="29"/>
    </row>
    <row r="11" spans="1:6" s="32" customFormat="1" ht="13.9" customHeight="1">
      <c r="A11" s="185" t="s">
        <v>12</v>
      </c>
      <c r="B11" s="185"/>
      <c r="C11" s="185"/>
      <c r="D11" s="185"/>
      <c r="E11" s="185"/>
      <c r="F11" s="31"/>
    </row>
    <row r="12" spans="1:6" s="30" customFormat="1">
      <c r="A12" s="185"/>
      <c r="B12" s="185"/>
      <c r="C12" s="185"/>
      <c r="D12" s="185"/>
      <c r="E12" s="185"/>
    </row>
    <row r="13" spans="1:6" s="30" customFormat="1">
      <c r="A13" s="185"/>
      <c r="B13" s="185"/>
      <c r="C13" s="185"/>
      <c r="D13" s="185"/>
      <c r="E13" s="185"/>
    </row>
    <row r="14" spans="1:6" s="30" customFormat="1">
      <c r="A14" s="185"/>
      <c r="B14" s="185"/>
      <c r="C14" s="185"/>
      <c r="D14" s="185"/>
      <c r="E14" s="185"/>
    </row>
    <row r="15" spans="1:6" s="30" customFormat="1">
      <c r="A15" s="185"/>
      <c r="B15" s="185"/>
      <c r="C15" s="185"/>
      <c r="D15" s="185"/>
      <c r="E15" s="185"/>
    </row>
    <row r="16" spans="1:6" s="30" customFormat="1">
      <c r="A16" s="185"/>
      <c r="B16" s="185"/>
      <c r="C16" s="185"/>
      <c r="D16" s="185"/>
      <c r="E16" s="185"/>
    </row>
    <row r="17" spans="1:5" s="30" customFormat="1">
      <c r="A17" s="185"/>
      <c r="B17" s="185"/>
      <c r="C17" s="185"/>
      <c r="D17" s="185"/>
      <c r="E17" s="185"/>
    </row>
    <row r="18" spans="1:5" s="30" customFormat="1">
      <c r="A18" s="185"/>
      <c r="B18" s="185"/>
      <c r="C18" s="185"/>
      <c r="D18" s="185"/>
      <c r="E18" s="185"/>
    </row>
    <row r="19" spans="1:5" s="30" customFormat="1">
      <c r="A19" s="185"/>
      <c r="B19" s="185"/>
      <c r="C19" s="185"/>
      <c r="D19" s="185"/>
      <c r="E19" s="185"/>
    </row>
    <row r="20" spans="1:5" s="30" customFormat="1">
      <c r="A20" s="185"/>
      <c r="B20" s="185"/>
      <c r="C20" s="185"/>
      <c r="D20" s="185"/>
      <c r="E20" s="185"/>
    </row>
    <row r="21" spans="1:5" s="30" customFormat="1">
      <c r="A21" s="185"/>
      <c r="B21" s="185"/>
      <c r="C21" s="185"/>
      <c r="D21" s="185"/>
      <c r="E21" s="185"/>
    </row>
    <row r="22" spans="1:5" s="30" customFormat="1">
      <c r="A22" s="185"/>
      <c r="B22" s="185"/>
      <c r="C22" s="185"/>
      <c r="D22" s="185"/>
      <c r="E22" s="185"/>
    </row>
    <row r="23" spans="1:5" s="30" customFormat="1">
      <c r="A23" s="185"/>
      <c r="B23" s="185"/>
      <c r="C23" s="185"/>
      <c r="D23" s="185"/>
      <c r="E23" s="185"/>
    </row>
    <row r="24" spans="1:5" s="30" customFormat="1">
      <c r="A24" s="185"/>
      <c r="B24" s="185"/>
      <c r="C24" s="185"/>
      <c r="D24" s="185"/>
      <c r="E24" s="185"/>
    </row>
    <row r="25" spans="1:5" s="30" customFormat="1">
      <c r="A25" s="185"/>
      <c r="B25" s="185"/>
      <c r="C25" s="185"/>
      <c r="D25" s="185"/>
      <c r="E25" s="185"/>
    </row>
    <row r="26" spans="1:5" s="30" customFormat="1">
      <c r="A26" s="185"/>
      <c r="B26" s="185"/>
      <c r="C26" s="185"/>
      <c r="D26" s="185"/>
      <c r="E26" s="185"/>
    </row>
    <row r="27" spans="1:5" s="30" customFormat="1">
      <c r="A27" s="185"/>
      <c r="B27" s="185"/>
      <c r="C27" s="185"/>
      <c r="D27" s="185"/>
      <c r="E27" s="185"/>
    </row>
    <row r="28" spans="1:5" s="30" customFormat="1">
      <c r="A28" s="185"/>
      <c r="B28" s="185"/>
      <c r="C28" s="185"/>
      <c r="D28" s="185"/>
      <c r="E28" s="185"/>
    </row>
    <row r="29" spans="1:5" s="30" customFormat="1">
      <c r="A29" s="185"/>
      <c r="B29" s="185"/>
      <c r="C29" s="185"/>
      <c r="D29" s="185"/>
      <c r="E29" s="185"/>
    </row>
    <row r="30" spans="1:5" s="30" customFormat="1">
      <c r="A30" s="185"/>
      <c r="B30" s="185"/>
      <c r="C30" s="185"/>
      <c r="D30" s="185"/>
      <c r="E30" s="185"/>
    </row>
    <row r="31" spans="1:5" s="30" customFormat="1">
      <c r="A31" s="185"/>
      <c r="B31" s="185"/>
      <c r="C31" s="185"/>
      <c r="D31" s="185"/>
      <c r="E31" s="185"/>
    </row>
    <row r="32" spans="1:5" s="30" customFormat="1">
      <c r="A32" s="185"/>
      <c r="B32" s="185"/>
      <c r="C32" s="185"/>
      <c r="D32" s="185"/>
      <c r="E32" s="185"/>
    </row>
    <row r="33" spans="1:5" s="30" customFormat="1">
      <c r="A33" s="185"/>
      <c r="B33" s="185"/>
      <c r="C33" s="185"/>
      <c r="D33" s="185"/>
      <c r="E33" s="185"/>
    </row>
    <row r="34" spans="1:5" s="30" customFormat="1">
      <c r="A34" s="185"/>
      <c r="B34" s="185"/>
      <c r="C34" s="185"/>
      <c r="D34" s="185"/>
      <c r="E34" s="185"/>
    </row>
    <row r="35" spans="1:5" s="30" customFormat="1">
      <c r="A35" s="185"/>
      <c r="B35" s="185"/>
      <c r="C35" s="185"/>
      <c r="D35" s="185"/>
      <c r="E35" s="185"/>
    </row>
    <row r="36" spans="1:5" s="30" customFormat="1">
      <c r="A36" s="185"/>
      <c r="B36" s="185"/>
      <c r="C36" s="185"/>
      <c r="D36" s="185"/>
      <c r="E36" s="185"/>
    </row>
    <row r="37" spans="1:5" s="30" customFormat="1">
      <c r="A37" s="185"/>
      <c r="B37" s="185"/>
      <c r="C37" s="185"/>
      <c r="D37" s="185"/>
      <c r="E37" s="185"/>
    </row>
    <row r="38" spans="1:5" s="30" customFormat="1">
      <c r="A38" s="185"/>
      <c r="B38" s="185"/>
      <c r="C38" s="185"/>
      <c r="D38" s="185"/>
      <c r="E38" s="185"/>
    </row>
    <row r="39" spans="1:5" s="30" customFormat="1">
      <c r="A39" s="185"/>
      <c r="B39" s="185"/>
      <c r="C39" s="185"/>
      <c r="D39" s="185"/>
      <c r="E39" s="185"/>
    </row>
    <row r="40" spans="1:5" s="30" customFormat="1">
      <c r="A40" s="185"/>
      <c r="B40" s="185"/>
      <c r="C40" s="185"/>
      <c r="D40" s="185"/>
      <c r="E40" s="185"/>
    </row>
    <row r="41" spans="1:5" s="30" customFormat="1">
      <c r="A41" s="185"/>
      <c r="B41" s="185"/>
      <c r="C41" s="185"/>
      <c r="D41" s="185"/>
      <c r="E41" s="185"/>
    </row>
    <row r="42" spans="1:5" s="30" customFormat="1">
      <c r="A42" s="185"/>
      <c r="B42" s="185"/>
      <c r="C42" s="185"/>
      <c r="D42" s="185"/>
      <c r="E42" s="185"/>
    </row>
    <row r="43" spans="1:5" s="30" customFormat="1">
      <c r="A43" s="185"/>
      <c r="B43" s="185"/>
      <c r="C43" s="185"/>
      <c r="D43" s="185"/>
      <c r="E43" s="185"/>
    </row>
    <row r="44" spans="1:5" s="30" customFormat="1">
      <c r="A44" s="185"/>
      <c r="B44" s="185"/>
      <c r="C44" s="185"/>
      <c r="D44" s="185"/>
      <c r="E44" s="185"/>
    </row>
    <row r="45" spans="1:5" s="30" customFormat="1">
      <c r="A45" s="185"/>
      <c r="B45" s="185"/>
      <c r="C45" s="185"/>
      <c r="D45" s="185"/>
      <c r="E45" s="185"/>
    </row>
    <row r="46" spans="1:5" s="30" customFormat="1">
      <c r="A46" s="185"/>
      <c r="B46" s="185"/>
      <c r="C46" s="185"/>
      <c r="D46" s="185"/>
      <c r="E46" s="185"/>
    </row>
    <row r="47" spans="1:5" s="30" customFormat="1">
      <c r="A47" s="185"/>
      <c r="B47" s="185"/>
      <c r="C47" s="185"/>
      <c r="D47" s="185"/>
      <c r="E47" s="185"/>
    </row>
    <row r="48" spans="1:5" s="30" customFormat="1">
      <c r="A48" s="185"/>
      <c r="B48" s="185"/>
      <c r="C48" s="185"/>
      <c r="D48" s="185"/>
      <c r="E48" s="185"/>
    </row>
    <row r="49" spans="1:5" s="30" customFormat="1">
      <c r="A49" s="185"/>
      <c r="B49" s="185"/>
      <c r="C49" s="185"/>
      <c r="D49" s="185"/>
      <c r="E49" s="185"/>
    </row>
    <row r="50" spans="1:5" s="30" customFormat="1">
      <c r="A50" s="185"/>
      <c r="B50" s="185"/>
      <c r="C50" s="185"/>
      <c r="D50" s="185"/>
      <c r="E50" s="185"/>
    </row>
    <row r="51" spans="1:5" s="30" customFormat="1">
      <c r="A51" s="185"/>
      <c r="B51" s="185"/>
      <c r="C51" s="185"/>
      <c r="D51" s="185"/>
      <c r="E51" s="185"/>
    </row>
    <row r="52" spans="1:5" s="30" customFormat="1">
      <c r="A52" s="185"/>
      <c r="B52" s="185"/>
      <c r="C52" s="185"/>
      <c r="D52" s="185"/>
      <c r="E52" s="185"/>
    </row>
    <row r="53" spans="1:5" s="30" customFormat="1">
      <c r="A53" s="185"/>
      <c r="B53" s="185"/>
      <c r="C53" s="185"/>
      <c r="D53" s="185"/>
      <c r="E53" s="185"/>
    </row>
    <row r="54" spans="1:5" s="30" customFormat="1">
      <c r="A54" s="185"/>
      <c r="B54" s="185"/>
      <c r="C54" s="185"/>
      <c r="D54" s="185"/>
      <c r="E54" s="185"/>
    </row>
    <row r="55" spans="1:5" s="30" customFormat="1">
      <c r="A55" s="185"/>
      <c r="B55" s="185"/>
      <c r="C55" s="185"/>
      <c r="D55" s="185"/>
      <c r="E55" s="185"/>
    </row>
    <row r="56" spans="1:5" s="30" customFormat="1">
      <c r="A56" s="185"/>
      <c r="B56" s="185"/>
      <c r="C56" s="185"/>
      <c r="D56" s="185"/>
      <c r="E56" s="185"/>
    </row>
    <row r="57" spans="1:5" s="30" customFormat="1">
      <c r="A57" s="185"/>
      <c r="B57" s="185"/>
      <c r="C57" s="185"/>
      <c r="D57" s="185"/>
      <c r="E57" s="185"/>
    </row>
    <row r="58" spans="1:5" s="30" customFormat="1">
      <c r="A58" s="185"/>
      <c r="B58" s="185"/>
      <c r="C58" s="185"/>
      <c r="D58" s="185"/>
      <c r="E58" s="185"/>
    </row>
  </sheetData>
  <sheetProtection algorithmName="SHA-512" hashValue="6XMq4jHF2JeVed44kuRUoZS7djVQD+CoG62xaaFFOE7YO78ru2E3KYEnYLrpv6HGkUuGGlrq+nqlWsX/XdbEaQ==" saltValue="Y07+dqYpDDLxbJd4fDPL1w==" spinCount="100000" sheet="1" formatCells="0" formatColumns="0" formatRows="0" insertHyperlinks="0" sort="0" autoFilter="0" pivotTables="0"/>
  <mergeCells count="10">
    <mergeCell ref="C8:D8"/>
    <mergeCell ref="B9:E9"/>
    <mergeCell ref="A11:E58"/>
    <mergeCell ref="A1:E1"/>
    <mergeCell ref="A2:B6"/>
    <mergeCell ref="C2:D2"/>
    <mergeCell ref="C3:D4"/>
    <mergeCell ref="E3:E4"/>
    <mergeCell ref="C5:E5"/>
    <mergeCell ref="C6:E6"/>
  </mergeCells>
  <phoneticPr fontId="0" type="noConversion"/>
  <pageMargins left="0.59027777777777779" right="0.59027777777777779" top="0.39374999999999999" bottom="0.8666666666666667" header="0.51180555555555551" footer="0.59027777777777779"/>
  <pageSetup paperSize="9" firstPageNumber="0" fitToHeight="6" orientation="portrait" horizontalDpi="300" verticalDpi="300"/>
  <headerFooter alignWithMargins="0">
    <oddFooter>&amp;CPage &amp;P van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CCCB6-42CE-4065-ADB0-F64A074691CE}">
  <sheetPr codeName="Sheet5"/>
  <dimension ref="A2:J477"/>
  <sheetViews>
    <sheetView zoomScale="90" zoomScaleNormal="90" workbookViewId="0">
      <selection activeCell="L25" sqref="L25"/>
    </sheetView>
  </sheetViews>
  <sheetFormatPr defaultRowHeight="12.75"/>
  <cols>
    <col min="1" max="1" width="10.140625" customWidth="1"/>
    <col min="2" max="2" width="12.85546875" customWidth="1"/>
    <col min="3" max="3" width="11.42578125" customWidth="1"/>
    <col min="4" max="4" width="9.28515625" customWidth="1"/>
    <col min="5" max="5" width="16.140625" customWidth="1"/>
    <col min="6" max="7" width="14.85546875" customWidth="1"/>
    <col min="8" max="8" width="20.140625" bestFit="1" customWidth="1"/>
    <col min="9" max="9" width="5" customWidth="1"/>
    <col min="10" max="10" width="20" bestFit="1" customWidth="1"/>
  </cols>
  <sheetData>
    <row r="2" spans="1:10" s="27" customFormat="1" ht="38.25" customHeight="1" thickBot="1">
      <c r="A2" s="23" t="s">
        <v>22</v>
      </c>
      <c r="B2" s="24" t="s">
        <v>20</v>
      </c>
      <c r="C2" s="25" t="s">
        <v>19</v>
      </c>
      <c r="D2" s="26" t="s">
        <v>1</v>
      </c>
      <c r="E2" s="26" t="s">
        <v>23</v>
      </c>
      <c r="F2" s="26" t="s">
        <v>17</v>
      </c>
      <c r="G2" s="26" t="s">
        <v>24</v>
      </c>
      <c r="H2" s="26" t="s">
        <v>25</v>
      </c>
      <c r="J2" s="27" t="s">
        <v>28</v>
      </c>
    </row>
    <row r="3" spans="1:10" ht="13.5" thickTop="1">
      <c r="A3" s="22">
        <f>IF(BOM!A12="","",BOM!A12)</f>
        <v>1</v>
      </c>
      <c r="B3" s="20" t="str">
        <f>IF(BOM!$C12="","",BOM!$C12)</f>
        <v/>
      </c>
      <c r="C3" s="21">
        <f>IF(A3="","",IF(VALUE(Drawing!$E$3)=0,"",VALUE(Drawing!$E$3)))</f>
        <v>290965</v>
      </c>
      <c r="D3" s="21" t="str">
        <f>IF(A3="","",IF(BOM!$C$3="000000 and up","",Drawing!$C$3))</f>
        <v/>
      </c>
      <c r="E3" s="21" t="str">
        <f>IF(A3="","",IF(B3="","",Drawing!$B$9))</f>
        <v/>
      </c>
      <c r="F3" s="22">
        <f>IF(A3="","",IF(BOM!D12="","",BOM!D12))</f>
        <v>1</v>
      </c>
      <c r="G3" s="22" t="str">
        <f>IF(A3="","",IF(BOM!E12="","",BOM!E12))</f>
        <v/>
      </c>
      <c r="H3" s="22">
        <f>IF(A3="","",IF(Drawing!$H$6="","",Drawing!$H$6))</f>
        <v>1</v>
      </c>
      <c r="J3" t="str">
        <f>IF(B3="","",IF(ISNUMBER(B3)=FALSE,"TEXT",IF((ISERROR(_xlfn.XLOOKUP(B3,[1]Recovered_Sheet1!$A:$A,[1]Recovered_Sheet1!$A:$A)))=TRUE,"No item number in ERP","")))</f>
        <v/>
      </c>
    </row>
    <row r="4" spans="1:10">
      <c r="A4" s="22">
        <f>IF(BOM!A13="","",BOM!A13)</f>
        <v>2</v>
      </c>
      <c r="B4" s="20" t="str">
        <f>IF(BOM!$C13="","",BOM!$C13)</f>
        <v/>
      </c>
      <c r="C4" s="21">
        <f>IF(A4="","",IF(VALUE(Drawing!$E$3)=0,"",VALUE(Drawing!$E$3)))</f>
        <v>290965</v>
      </c>
      <c r="D4" s="21" t="str">
        <f>IF(A4="","",IF(BOM!$C$3="000000 and up","",Drawing!$C$3))</f>
        <v/>
      </c>
      <c r="E4" s="21" t="str">
        <f>IF(A4="","",IF(B4="","",Drawing!$B$9))</f>
        <v/>
      </c>
      <c r="F4" s="22">
        <f>IF(A4="","",IF(BOM!D13="","",BOM!D13))</f>
        <v>1</v>
      </c>
      <c r="G4" s="22" t="str">
        <f>IF(A4="","",IF(BOM!E13="","",BOM!E13))</f>
        <v/>
      </c>
      <c r="H4" s="22">
        <f>IF(A4="","",IF(Drawing!$H$6="","",Drawing!$H$6))</f>
        <v>1</v>
      </c>
      <c r="J4" t="str">
        <f>IF(B4="","",IF(ISNUMBER(B4)=FALSE,"TEXT",IF((ISERROR(_xlfn.XLOOKUP(B4,[1]Recovered_Sheet1!$A:$A,[1]Recovered_Sheet1!$A:$A)))=TRUE,"No item number in ERP","")))</f>
        <v/>
      </c>
    </row>
    <row r="5" spans="1:10">
      <c r="A5" s="22">
        <f>IF(BOM!A14="","",BOM!A14)</f>
        <v>3</v>
      </c>
      <c r="B5" s="20" t="str">
        <f>IF(BOM!$C14="","",BOM!$C14)</f>
        <v/>
      </c>
      <c r="C5" s="21">
        <f>IF(A5="","",IF(VALUE(Drawing!$E$3)=0,"",VALUE(Drawing!$E$3)))</f>
        <v>290965</v>
      </c>
      <c r="D5" s="21" t="str">
        <f>IF(A5="","",IF(BOM!$C$3="000000 and up","",Drawing!$C$3))</f>
        <v/>
      </c>
      <c r="E5" s="21" t="str">
        <f>IF(A5="","",IF(B5="","",Drawing!$B$9))</f>
        <v/>
      </c>
      <c r="F5" s="22">
        <f>IF(A5="","",IF(BOM!D14="","",BOM!D14))</f>
        <v>3</v>
      </c>
      <c r="G5" s="22" t="str">
        <f>IF(A5="","",IF(BOM!E14="","",BOM!E14))</f>
        <v/>
      </c>
      <c r="H5" s="22">
        <f>IF(A5="","",IF(Drawing!$H$6="","",Drawing!$H$6))</f>
        <v>1</v>
      </c>
      <c r="J5" t="str">
        <f>IF(B5="","",IF(ISNUMBER(B5)=FALSE,"TEXT",IF((ISERROR(_xlfn.XLOOKUP(B5,[1]Recovered_Sheet1!$A:$A,[1]Recovered_Sheet1!$A:$A)))=TRUE,"No item number in ERP","")))</f>
        <v/>
      </c>
    </row>
    <row r="6" spans="1:10">
      <c r="A6" s="22">
        <f>IF(BOM!A15="","",BOM!A15)</f>
        <v>4</v>
      </c>
      <c r="B6" s="20" t="str">
        <f>IF(BOM!$C15="","",BOM!$C15)</f>
        <v/>
      </c>
      <c r="C6" s="21">
        <f>IF(A6="","",IF(VALUE(Drawing!$E$3)=0,"",VALUE(Drawing!$E$3)))</f>
        <v>290965</v>
      </c>
      <c r="D6" s="21" t="str">
        <f>IF(A6="","",IF(BOM!$C$3="000000 and up","",Drawing!$C$3))</f>
        <v/>
      </c>
      <c r="E6" s="21" t="str">
        <f>IF(A6="","",IF(B6="","",Drawing!$B$9))</f>
        <v/>
      </c>
      <c r="F6" s="22">
        <f>IF(A6="","",IF(BOM!D15="","",BOM!D15))</f>
        <v>1</v>
      </c>
      <c r="G6" s="22" t="str">
        <f>IF(A6="","",IF(BOM!E15="","",BOM!E15))</f>
        <v/>
      </c>
      <c r="H6" s="22">
        <f>IF(A6="","",IF(Drawing!$H$6="","",Drawing!$H$6))</f>
        <v>1</v>
      </c>
      <c r="J6" t="str">
        <f>IF(B6="","",IF(ISNUMBER(B6)=FALSE,"TEXT",IF((ISERROR(_xlfn.XLOOKUP(B6,[1]Recovered_Sheet1!$A:$A,[1]Recovered_Sheet1!$A:$A)))=TRUE,"No item number in ERP","")))</f>
        <v/>
      </c>
    </row>
    <row r="7" spans="1:10">
      <c r="A7" s="22">
        <f>IF(BOM!A16="","",BOM!A16)</f>
        <v>5</v>
      </c>
      <c r="B7" s="20" t="str">
        <f>IF(BOM!$C16="","",BOM!$C16)</f>
        <v/>
      </c>
      <c r="C7" s="21">
        <f>IF(A7="","",IF(VALUE(Drawing!$E$3)=0,"",VALUE(Drawing!$E$3)))</f>
        <v>290965</v>
      </c>
      <c r="D7" s="21" t="str">
        <f>IF(A7="","",IF(BOM!$C$3="000000 and up","",Drawing!$C$3))</f>
        <v/>
      </c>
      <c r="E7" s="21" t="str">
        <f>IF(A7="","",IF(B7="","",Drawing!$B$9))</f>
        <v/>
      </c>
      <c r="F7" s="22">
        <f>IF(A7="","",IF(BOM!D16="","",BOM!D16))</f>
        <v>1</v>
      </c>
      <c r="G7" s="22" t="str">
        <f>IF(A7="","",IF(BOM!E16="","",BOM!E16))</f>
        <v/>
      </c>
      <c r="H7" s="22">
        <f>IF(A7="","",IF(Drawing!$H$6="","",Drawing!$H$6))</f>
        <v>1</v>
      </c>
      <c r="J7" t="str">
        <f>IF(B7="","",IF(ISNUMBER(B7)=FALSE,"TEXT",IF((ISERROR(_xlfn.XLOOKUP(B7,[1]Recovered_Sheet1!$A:$A,[1]Recovered_Sheet1!$A:$A)))=TRUE,"No item number in ERP","")))</f>
        <v/>
      </c>
    </row>
    <row r="8" spans="1:10">
      <c r="A8" s="22">
        <f>IF(BOM!A17="","",BOM!A17)</f>
        <v>6</v>
      </c>
      <c r="B8" s="20" t="str">
        <f>IF(BOM!$C17="","",BOM!$C17)</f>
        <v/>
      </c>
      <c r="C8" s="21">
        <f>IF(A8="","",IF(VALUE(Drawing!$E$3)=0,"",VALUE(Drawing!$E$3)))</f>
        <v>290965</v>
      </c>
      <c r="D8" s="21" t="str">
        <f>IF(A8="","",IF(BOM!$C$3="000000 and up","",Drawing!$C$3))</f>
        <v/>
      </c>
      <c r="E8" s="21" t="str">
        <f>IF(A8="","",IF(B8="","",Drawing!$B$9))</f>
        <v/>
      </c>
      <c r="F8" s="22">
        <f>IF(A8="","",IF(BOM!D17="","",BOM!D17))</f>
        <v>1</v>
      </c>
      <c r="G8" s="22" t="str">
        <f>IF(A8="","",IF(BOM!E17="","",BOM!E17))</f>
        <v/>
      </c>
      <c r="H8" s="22">
        <f>IF(A8="","",IF(Drawing!$H$6="","",Drawing!$H$6))</f>
        <v>1</v>
      </c>
      <c r="J8" t="str">
        <f>IF(B8="","",IF(ISNUMBER(B8)=FALSE,"TEXT",IF((ISERROR(_xlfn.XLOOKUP(B8,[1]Recovered_Sheet1!$A:$A,[1]Recovered_Sheet1!$A:$A)))=TRUE,"No item number in ERP","")))</f>
        <v/>
      </c>
    </row>
    <row r="9" spans="1:10">
      <c r="A9" s="22">
        <f>IF(BOM!A18="","",BOM!A18)</f>
        <v>7</v>
      </c>
      <c r="B9" s="20" t="str">
        <f>IF(BOM!$C18="","",BOM!$C18)</f>
        <v/>
      </c>
      <c r="C9" s="21">
        <f>IF(A9="","",IF(VALUE(Drawing!$E$3)=0,"",VALUE(Drawing!$E$3)))</f>
        <v>290965</v>
      </c>
      <c r="D9" s="21" t="str">
        <f>IF(A9="","",IF(BOM!$C$3="000000 and up","",Drawing!$C$3))</f>
        <v/>
      </c>
      <c r="E9" s="21" t="str">
        <f>IF(A9="","",IF(B9="","",Drawing!$B$9))</f>
        <v/>
      </c>
      <c r="F9" s="22">
        <f>IF(A9="","",IF(BOM!D18="","",BOM!D18))</f>
        <v>1</v>
      </c>
      <c r="G9" s="22" t="str">
        <f>IF(A9="","",IF(BOM!E18="","",BOM!E18))</f>
        <v/>
      </c>
      <c r="H9" s="22">
        <f>IF(A9="","",IF(Drawing!$H$6="","",Drawing!$H$6))</f>
        <v>1</v>
      </c>
      <c r="J9" t="str">
        <f>IF(B9="","",IF(ISNUMBER(B9)=FALSE,"TEXT",IF((ISERROR(_xlfn.XLOOKUP(B9,[1]Recovered_Sheet1!$A:$A,[1]Recovered_Sheet1!$A:$A)))=TRUE,"No item number in ERP","")))</f>
        <v/>
      </c>
    </row>
    <row r="10" spans="1:10">
      <c r="A10" s="22">
        <f>IF(BOM!A19="","",BOM!A19)</f>
        <v>8</v>
      </c>
      <c r="B10" s="20" t="str">
        <f>IF(BOM!$C19="","",BOM!$C19)</f>
        <v/>
      </c>
      <c r="C10" s="21">
        <f>IF(A10="","",IF(VALUE(Drawing!$E$3)=0,"",VALUE(Drawing!$E$3)))</f>
        <v>290965</v>
      </c>
      <c r="D10" s="21" t="str">
        <f>IF(A10="","",IF(BOM!$C$3="000000 and up","",Drawing!$C$3))</f>
        <v/>
      </c>
      <c r="E10" s="21" t="str">
        <f>IF(A10="","",IF(B10="","",Drawing!$B$9))</f>
        <v/>
      </c>
      <c r="F10" s="22">
        <f>IF(A10="","",IF(BOM!D19="","",BOM!D19))</f>
        <v>1</v>
      </c>
      <c r="G10" s="22" t="str">
        <f>IF(A10="","",IF(BOM!E19="","",BOM!E19))</f>
        <v/>
      </c>
      <c r="H10" s="22">
        <f>IF(A10="","",IF(Drawing!$H$6="","",Drawing!$H$6))</f>
        <v>1</v>
      </c>
      <c r="J10" t="str">
        <f>IF(B10="","",IF(ISNUMBER(B10)=FALSE,"TEXT",IF((ISERROR(_xlfn.XLOOKUP(B10,[1]Recovered_Sheet1!$A:$A,[1]Recovered_Sheet1!$A:$A)))=TRUE,"No item number in ERP","")))</f>
        <v/>
      </c>
    </row>
    <row r="11" spans="1:10">
      <c r="A11" s="22">
        <f>IF(BOM!A20="","",BOM!A20)</f>
        <v>9</v>
      </c>
      <c r="B11" s="20" t="str">
        <f>IF(BOM!$C20="","",BOM!$C20)</f>
        <v/>
      </c>
      <c r="C11" s="21">
        <f>IF(A11="","",IF(VALUE(Drawing!$E$3)=0,"",VALUE(Drawing!$E$3)))</f>
        <v>290965</v>
      </c>
      <c r="D11" s="21" t="str">
        <f>IF(A11="","",IF(BOM!$C$3="000000 and up","",Drawing!$C$3))</f>
        <v/>
      </c>
      <c r="E11" s="21" t="str">
        <f>IF(A11="","",IF(B11="","",Drawing!$B$9))</f>
        <v/>
      </c>
      <c r="F11" s="22">
        <f>IF(A11="","",IF(BOM!D20="","",BOM!D20))</f>
        <v>1</v>
      </c>
      <c r="G11" s="22" t="str">
        <f>IF(A11="","",IF(BOM!E20="","",BOM!E20))</f>
        <v/>
      </c>
      <c r="H11" s="22">
        <f>IF(A11="","",IF(Drawing!$H$6="","",Drawing!$H$6))</f>
        <v>1</v>
      </c>
      <c r="J11" t="str">
        <f>IF(B11="","",IF(ISNUMBER(B11)=FALSE,"TEXT",IF((ISERROR(_xlfn.XLOOKUP(B11,[1]Recovered_Sheet1!$A:$A,[1]Recovered_Sheet1!$A:$A)))=TRUE,"No item number in ERP","")))</f>
        <v/>
      </c>
    </row>
    <row r="12" spans="1:10">
      <c r="A12" s="22">
        <f>IF(BOM!A21="","",BOM!A21)</f>
        <v>10</v>
      </c>
      <c r="B12" s="20" t="str">
        <f>IF(BOM!$C21="","",BOM!$C21)</f>
        <v/>
      </c>
      <c r="C12" s="21">
        <f>IF(A12="","",IF(VALUE(Drawing!$E$3)=0,"",VALUE(Drawing!$E$3)))</f>
        <v>290965</v>
      </c>
      <c r="D12" s="21" t="str">
        <f>IF(A12="","",IF(BOM!$C$3="000000 and up","",Drawing!$C$3))</f>
        <v/>
      </c>
      <c r="E12" s="21" t="str">
        <f>IF(A12="","",IF(B12="","",Drawing!$B$9))</f>
        <v/>
      </c>
      <c r="F12" s="22">
        <f>IF(A12="","",IF(BOM!D21="","",BOM!D21))</f>
        <v>1</v>
      </c>
      <c r="G12" s="22" t="str">
        <f>IF(A12="","",IF(BOM!E21="","",BOM!E21))</f>
        <v/>
      </c>
      <c r="H12" s="22">
        <f>IF(A12="","",IF(Drawing!$H$6="","",Drawing!$H$6))</f>
        <v>1</v>
      </c>
      <c r="J12" t="str">
        <f>IF(B12="","",IF(ISNUMBER(B12)=FALSE,"TEXT",IF((ISERROR(_xlfn.XLOOKUP(B12,[1]Recovered_Sheet1!$A:$A,[1]Recovered_Sheet1!$A:$A)))=TRUE,"No item number in ERP","")))</f>
        <v/>
      </c>
    </row>
    <row r="13" spans="1:10">
      <c r="A13" s="22">
        <f>IF(BOM!A22="","",BOM!A22)</f>
        <v>11</v>
      </c>
      <c r="B13" s="20" t="str">
        <f>IF(BOM!$C22="","",BOM!$C22)</f>
        <v/>
      </c>
      <c r="C13" s="21">
        <f>IF(A13="","",IF(VALUE(Drawing!$E$3)=0,"",VALUE(Drawing!$E$3)))</f>
        <v>290965</v>
      </c>
      <c r="D13" s="21" t="str">
        <f>IF(A13="","",IF(BOM!$C$3="000000 and up","",Drawing!$C$3))</f>
        <v/>
      </c>
      <c r="E13" s="21" t="str">
        <f>IF(A13="","",IF(B13="","",Drawing!$B$9))</f>
        <v/>
      </c>
      <c r="F13" s="22">
        <f>IF(A13="","",IF(BOM!D22="","",BOM!D22))</f>
        <v>1</v>
      </c>
      <c r="G13" s="22" t="str">
        <f>IF(A13="","",IF(BOM!E22="","",BOM!E22))</f>
        <v/>
      </c>
      <c r="H13" s="22">
        <f>IF(A13="","",IF(Drawing!$H$6="","",Drawing!$H$6))</f>
        <v>1</v>
      </c>
      <c r="J13" t="str">
        <f>IF(B13="","",IF(ISNUMBER(B13)=FALSE,"TEXT",IF((ISERROR(_xlfn.XLOOKUP(B13,[1]Recovered_Sheet1!$A:$A,[1]Recovered_Sheet1!$A:$A)))=TRUE,"No item number in ERP","")))</f>
        <v/>
      </c>
    </row>
    <row r="14" spans="1:10">
      <c r="A14" s="22">
        <f>IF(BOM!A23="","",BOM!A23)</f>
        <v>12</v>
      </c>
      <c r="B14" s="20" t="str">
        <f>IF(BOM!$C23="","",BOM!$C23)</f>
        <v/>
      </c>
      <c r="C14" s="21">
        <f>IF(A14="","",IF(VALUE(Drawing!$E$3)=0,"",VALUE(Drawing!$E$3)))</f>
        <v>290965</v>
      </c>
      <c r="D14" s="21" t="str">
        <f>IF(A14="","",IF(BOM!$C$3="000000 and up","",Drawing!$C$3))</f>
        <v/>
      </c>
      <c r="E14" s="21" t="str">
        <f>IF(A14="","",IF(B14="","",Drawing!$B$9))</f>
        <v/>
      </c>
      <c r="F14" s="22">
        <f>IF(A14="","",IF(BOM!D23="","",BOM!D23))</f>
        <v>1</v>
      </c>
      <c r="G14" s="22" t="str">
        <f>IF(A14="","",IF(BOM!E23="","",BOM!E23))</f>
        <v/>
      </c>
      <c r="H14" s="22">
        <f>IF(A14="","",IF(Drawing!$H$6="","",Drawing!$H$6))</f>
        <v>1</v>
      </c>
      <c r="J14" t="str">
        <f>IF(B14="","",IF(ISNUMBER(B14)=FALSE,"TEXT",IF((ISERROR(_xlfn.XLOOKUP(B14,[1]Recovered_Sheet1!$A:$A,[1]Recovered_Sheet1!$A:$A)))=TRUE,"No item number in ERP","")))</f>
        <v/>
      </c>
    </row>
    <row r="15" spans="1:10">
      <c r="A15" s="22">
        <f>IF(BOM!A24="","",BOM!A24)</f>
        <v>13</v>
      </c>
      <c r="B15" s="20" t="str">
        <f>IF(BOM!$C24="","",BOM!$C24)</f>
        <v/>
      </c>
      <c r="C15" s="21">
        <f>IF(A15="","",IF(VALUE(Drawing!$E$3)=0,"",VALUE(Drawing!$E$3)))</f>
        <v>290965</v>
      </c>
      <c r="D15" s="21" t="str">
        <f>IF(A15="","",IF(BOM!$C$3="000000 and up","",Drawing!$C$3))</f>
        <v/>
      </c>
      <c r="E15" s="21" t="str">
        <f>IF(A15="","",IF(B15="","",Drawing!$B$9))</f>
        <v/>
      </c>
      <c r="F15" s="22">
        <f>IF(A15="","",IF(BOM!D24="","",BOM!D24))</f>
        <v>1</v>
      </c>
      <c r="G15" s="22" t="str">
        <f>IF(A15="","",IF(BOM!E24="","",BOM!E24))</f>
        <v/>
      </c>
      <c r="H15" s="22">
        <f>IF(A15="","",IF(Drawing!$H$6="","",Drawing!$H$6))</f>
        <v>1</v>
      </c>
      <c r="J15" t="str">
        <f>IF(B15="","",IF(ISNUMBER(B15)=FALSE,"TEXT",IF((ISERROR(_xlfn.XLOOKUP(B15,[1]Recovered_Sheet1!$A:$A,[1]Recovered_Sheet1!$A:$A)))=TRUE,"No item number in ERP","")))</f>
        <v/>
      </c>
    </row>
    <row r="16" spans="1:10">
      <c r="A16" s="22">
        <f>IF(BOM!A25="","",BOM!A25)</f>
        <v>14</v>
      </c>
      <c r="B16" s="20" t="str">
        <f>IF(BOM!$C25="","",BOM!$C25)</f>
        <v/>
      </c>
      <c r="C16" s="21">
        <f>IF(A16="","",IF(VALUE(Drawing!$E$3)=0,"",VALUE(Drawing!$E$3)))</f>
        <v>290965</v>
      </c>
      <c r="D16" s="21" t="str">
        <f>IF(A16="","",IF(BOM!$C$3="000000 and up","",Drawing!$C$3))</f>
        <v/>
      </c>
      <c r="E16" s="21" t="str">
        <f>IF(A16="","",IF(B16="","",Drawing!$B$9))</f>
        <v/>
      </c>
      <c r="F16" s="22">
        <f>IF(A16="","",IF(BOM!D25="","",BOM!D25))</f>
        <v>1</v>
      </c>
      <c r="G16" s="22" t="str">
        <f>IF(A16="","",IF(BOM!E25="","",BOM!E25))</f>
        <v/>
      </c>
      <c r="H16" s="22">
        <f>IF(A16="","",IF(Drawing!$H$6="","",Drawing!$H$6))</f>
        <v>1</v>
      </c>
      <c r="J16" t="str">
        <f>IF(B16="","",IF(ISNUMBER(B16)=FALSE,"TEXT",IF((ISERROR(_xlfn.XLOOKUP(B16,[1]Recovered_Sheet1!$A:$A,[1]Recovered_Sheet1!$A:$A)))=TRUE,"No item number in ERP","")))</f>
        <v/>
      </c>
    </row>
    <row r="17" spans="1:10">
      <c r="A17" s="22">
        <f>IF(BOM!A26="","",BOM!A26)</f>
        <v>15</v>
      </c>
      <c r="B17" s="20" t="str">
        <f>IF(BOM!$C26="","",BOM!$C26)</f>
        <v/>
      </c>
      <c r="C17" s="21">
        <f>IF(A17="","",IF(VALUE(Drawing!$E$3)=0,"",VALUE(Drawing!$E$3)))</f>
        <v>290965</v>
      </c>
      <c r="D17" s="21" t="str">
        <f>IF(A17="","",IF(BOM!$C$3="000000 and up","",Drawing!$C$3))</f>
        <v/>
      </c>
      <c r="E17" s="21" t="str">
        <f>IF(A17="","",IF(B17="","",Drawing!$B$9))</f>
        <v/>
      </c>
      <c r="F17" s="22">
        <f>IF(A17="","",IF(BOM!D26="","",BOM!D26))</f>
        <v>1</v>
      </c>
      <c r="G17" s="22" t="str">
        <f>IF(A17="","",IF(BOM!E26="","",BOM!E26))</f>
        <v/>
      </c>
      <c r="H17" s="22">
        <f>IF(A17="","",IF(Drawing!$H$6="","",Drawing!$H$6))</f>
        <v>1</v>
      </c>
      <c r="J17" t="str">
        <f>IF(B17="","",IF(ISNUMBER(B17)=FALSE,"TEXT",IF((ISERROR(_xlfn.XLOOKUP(B17,[1]Recovered_Sheet1!$A:$A,[1]Recovered_Sheet1!$A:$A)))=TRUE,"No item number in ERP","")))</f>
        <v/>
      </c>
    </row>
    <row r="18" spans="1:10">
      <c r="A18" s="22">
        <f>IF(BOM!A27="","",BOM!A27)</f>
        <v>16</v>
      </c>
      <c r="B18" s="20" t="str">
        <f>IF(BOM!$C27="","",BOM!$C27)</f>
        <v/>
      </c>
      <c r="C18" s="21">
        <f>IF(A18="","",IF(VALUE(Drawing!$E$3)=0,"",VALUE(Drawing!$E$3)))</f>
        <v>290965</v>
      </c>
      <c r="D18" s="21" t="str">
        <f>IF(A18="","",IF(BOM!$C$3="000000 and up","",Drawing!$C$3))</f>
        <v/>
      </c>
      <c r="E18" s="21" t="str">
        <f>IF(A18="","",IF(B18="","",Drawing!$B$9))</f>
        <v/>
      </c>
      <c r="F18" s="22">
        <f>IF(A18="","",IF(BOM!D27="","",BOM!D27))</f>
        <v>1</v>
      </c>
      <c r="G18" s="22" t="str">
        <f>IF(A18="","",IF(BOM!E27="","",BOM!E27))</f>
        <v/>
      </c>
      <c r="H18" s="22">
        <f>IF(A18="","",IF(Drawing!$H$6="","",Drawing!$H$6))</f>
        <v>1</v>
      </c>
      <c r="J18" t="str">
        <f>IF(B18="","",IF(ISNUMBER(B18)=FALSE,"TEXT",IF((ISERROR(_xlfn.XLOOKUP(B18,[1]Recovered_Sheet1!$A:$A,[1]Recovered_Sheet1!$A:$A)))=TRUE,"No item number in ERP","")))</f>
        <v/>
      </c>
    </row>
    <row r="19" spans="1:10">
      <c r="A19" s="22">
        <f>IF(BOM!A28="","",BOM!A28)</f>
        <v>17</v>
      </c>
      <c r="B19" s="20" t="str">
        <f>IF(BOM!$C28="","",BOM!$C28)</f>
        <v/>
      </c>
      <c r="C19" s="21">
        <f>IF(A19="","",IF(VALUE(Drawing!$E$3)=0,"",VALUE(Drawing!$E$3)))</f>
        <v>290965</v>
      </c>
      <c r="D19" s="21" t="str">
        <f>IF(A19="","",IF(BOM!$C$3="000000 and up","",Drawing!$C$3))</f>
        <v/>
      </c>
      <c r="E19" s="21" t="str">
        <f>IF(A19="","",IF(B19="","",Drawing!$B$9))</f>
        <v/>
      </c>
      <c r="F19" s="22">
        <f>IF(A19="","",IF(BOM!D28="","",BOM!D28))</f>
        <v>1</v>
      </c>
      <c r="G19" s="22" t="str">
        <f>IF(A19="","",IF(BOM!E28="","",BOM!E28))</f>
        <v/>
      </c>
      <c r="H19" s="22">
        <f>IF(A19="","",IF(Drawing!$H$6="","",Drawing!$H$6))</f>
        <v>1</v>
      </c>
      <c r="J19" t="str">
        <f>IF(B19="","",IF(ISNUMBER(B19)=FALSE,"TEXT",IF((ISERROR(_xlfn.XLOOKUP(B19,[1]Recovered_Sheet1!$A:$A,[1]Recovered_Sheet1!$A:$A)))=TRUE,"No item number in ERP","")))</f>
        <v/>
      </c>
    </row>
    <row r="20" spans="1:10">
      <c r="A20" s="22">
        <f>IF(BOM!A29="","",BOM!A29)</f>
        <v>18</v>
      </c>
      <c r="B20" s="20" t="str">
        <f>IF(BOM!$C29="","",BOM!$C29)</f>
        <v/>
      </c>
      <c r="C20" s="21">
        <f>IF(A20="","",IF(VALUE(Drawing!$E$3)=0,"",VALUE(Drawing!$E$3)))</f>
        <v>290965</v>
      </c>
      <c r="D20" s="21" t="str">
        <f>IF(A20="","",IF(BOM!$C$3="000000 and up","",Drawing!$C$3))</f>
        <v/>
      </c>
      <c r="E20" s="21" t="str">
        <f>IF(A20="","",IF(B20="","",Drawing!$B$9))</f>
        <v/>
      </c>
      <c r="F20" s="22">
        <f>IF(A20="","",IF(BOM!D29="","",BOM!D29))</f>
        <v>1</v>
      </c>
      <c r="G20" s="22" t="str">
        <f>IF(A20="","",IF(BOM!E29="","",BOM!E29))</f>
        <v/>
      </c>
      <c r="H20" s="22">
        <f>IF(A20="","",IF(Drawing!$H$6="","",Drawing!$H$6))</f>
        <v>1</v>
      </c>
      <c r="J20" t="str">
        <f>IF(B20="","",IF(ISNUMBER(B20)=FALSE,"TEXT",IF((ISERROR(_xlfn.XLOOKUP(B20,[1]Recovered_Sheet1!$A:$A,[1]Recovered_Sheet1!$A:$A)))=TRUE,"No item number in ERP","")))</f>
        <v/>
      </c>
    </row>
    <row r="21" spans="1:10">
      <c r="A21" s="22">
        <f>IF(BOM!A30="","",BOM!A30)</f>
        <v>19</v>
      </c>
      <c r="B21" s="20" t="str">
        <f>IF(BOM!$C30="","",BOM!$C30)</f>
        <v/>
      </c>
      <c r="C21" s="21">
        <f>IF(A21="","",IF(VALUE(Drawing!$E$3)=0,"",VALUE(Drawing!$E$3)))</f>
        <v>290965</v>
      </c>
      <c r="D21" s="21" t="str">
        <f>IF(A21="","",IF(BOM!$C$3="000000 and up","",Drawing!$C$3))</f>
        <v/>
      </c>
      <c r="E21" s="21" t="str">
        <f>IF(A21="","",IF(B21="","",Drawing!$B$9))</f>
        <v/>
      </c>
      <c r="F21" s="22">
        <f>IF(A21="","",IF(BOM!D30="","",BOM!D30))</f>
        <v>1</v>
      </c>
      <c r="G21" s="22" t="str">
        <f>IF(A21="","",IF(BOM!E30="","",BOM!E30))</f>
        <v/>
      </c>
      <c r="H21" s="22">
        <f>IF(A21="","",IF(Drawing!$H$6="","",Drawing!$H$6))</f>
        <v>1</v>
      </c>
      <c r="J21" t="str">
        <f>IF(B21="","",IF(ISNUMBER(B21)=FALSE,"TEXT",IF((ISERROR(_xlfn.XLOOKUP(B21,[1]Recovered_Sheet1!$A:$A,[1]Recovered_Sheet1!$A:$A)))=TRUE,"No item number in ERP","")))</f>
        <v/>
      </c>
    </row>
    <row r="22" spans="1:10">
      <c r="A22" s="22">
        <f>IF(BOM!A31="","",BOM!A31)</f>
        <v>20</v>
      </c>
      <c r="B22" s="20" t="str">
        <f>IF(BOM!$C31="","",BOM!$C31)</f>
        <v/>
      </c>
      <c r="C22" s="21">
        <f>IF(A22="","",IF(VALUE(Drawing!$E$3)=0,"",VALUE(Drawing!$E$3)))</f>
        <v>290965</v>
      </c>
      <c r="D22" s="21" t="str">
        <f>IF(A22="","",IF(BOM!$C$3="000000 and up","",Drawing!$C$3))</f>
        <v/>
      </c>
      <c r="E22" s="21" t="str">
        <f>IF(A22="","",IF(B22="","",Drawing!$B$9))</f>
        <v/>
      </c>
      <c r="F22" s="22">
        <f>IF(A22="","",IF(BOM!D31="","",BOM!D31))</f>
        <v>1</v>
      </c>
      <c r="G22" s="22" t="str">
        <f>IF(A22="","",IF(BOM!E31="","",BOM!E31))</f>
        <v/>
      </c>
      <c r="H22" s="22">
        <f>IF(A22="","",IF(Drawing!$H$6="","",Drawing!$H$6))</f>
        <v>1</v>
      </c>
      <c r="J22" t="str">
        <f>IF(B22="","",IF(ISNUMBER(B22)=FALSE,"TEXT",IF((ISERROR(_xlfn.XLOOKUP(B22,[1]Recovered_Sheet1!$A:$A,[1]Recovered_Sheet1!$A:$A)))=TRUE,"No item number in ERP","")))</f>
        <v/>
      </c>
    </row>
    <row r="23" spans="1:10">
      <c r="A23" s="22">
        <f>IF(BOM!A32="","",BOM!A32)</f>
        <v>21</v>
      </c>
      <c r="B23" s="20" t="str">
        <f>IF(BOM!$C32="","",BOM!$C32)</f>
        <v/>
      </c>
      <c r="C23" s="21">
        <f>IF(A23="","",IF(VALUE(Drawing!$E$3)=0,"",VALUE(Drawing!$E$3)))</f>
        <v>290965</v>
      </c>
      <c r="D23" s="21" t="str">
        <f>IF(A23="","",IF(BOM!$C$3="000000 and up","",Drawing!$C$3))</f>
        <v/>
      </c>
      <c r="E23" s="21" t="str">
        <f>IF(A23="","",IF(B23="","",Drawing!$B$9))</f>
        <v/>
      </c>
      <c r="F23" s="22">
        <f>IF(A23="","",IF(BOM!D32="","",BOM!D32))</f>
        <v>1</v>
      </c>
      <c r="G23" s="22" t="str">
        <f>IF(A23="","",IF(BOM!E32="","",BOM!E32))</f>
        <v/>
      </c>
      <c r="H23" s="22">
        <f>IF(A23="","",IF(Drawing!$H$6="","",Drawing!$H$6))</f>
        <v>1</v>
      </c>
      <c r="J23" t="str">
        <f>IF(B23="","",IF(ISNUMBER(B23)=FALSE,"TEXT",IF((ISERROR(_xlfn.XLOOKUP(B23,[1]Recovered_Sheet1!$A:$A,[1]Recovered_Sheet1!$A:$A)))=TRUE,"No item number in ERP","")))</f>
        <v/>
      </c>
    </row>
    <row r="24" spans="1:10">
      <c r="A24" s="22">
        <f>IF(BOM!A33="","",BOM!A33)</f>
        <v>22</v>
      </c>
      <c r="B24" s="20" t="str">
        <f>IF(BOM!$C33="","",BOM!$C33)</f>
        <v/>
      </c>
      <c r="C24" s="21">
        <f>IF(A24="","",IF(VALUE(Drawing!$E$3)=0,"",VALUE(Drawing!$E$3)))</f>
        <v>290965</v>
      </c>
      <c r="D24" s="21" t="str">
        <f>IF(A24="","",IF(BOM!$C$3="000000 and up","",Drawing!$C$3))</f>
        <v/>
      </c>
      <c r="E24" s="21" t="str">
        <f>IF(A24="","",IF(B24="","",Drawing!$B$9))</f>
        <v/>
      </c>
      <c r="F24" s="22">
        <f>IF(A24="","",IF(BOM!D33="","",BOM!D33))</f>
        <v>1</v>
      </c>
      <c r="G24" s="22" t="str">
        <f>IF(A24="","",IF(BOM!E33="","",BOM!E33))</f>
        <v/>
      </c>
      <c r="H24" s="22">
        <f>IF(A24="","",IF(Drawing!$H$6="","",Drawing!$H$6))</f>
        <v>1</v>
      </c>
      <c r="J24" t="str">
        <f>IF(B24="","",IF(ISNUMBER(B24)=FALSE,"TEXT",IF((ISERROR(_xlfn.XLOOKUP(B24,[1]Recovered_Sheet1!$A:$A,[1]Recovered_Sheet1!$A:$A)))=TRUE,"No item number in ERP","")))</f>
        <v/>
      </c>
    </row>
    <row r="25" spans="1:10">
      <c r="A25" s="22">
        <f>IF(BOM!A34="","",BOM!A34)</f>
        <v>23</v>
      </c>
      <c r="B25" s="20" t="str">
        <f>IF(BOM!$C34="","",BOM!$C34)</f>
        <v/>
      </c>
      <c r="C25" s="21">
        <f>IF(A25="","",IF(VALUE(Drawing!$E$3)=0,"",VALUE(Drawing!$E$3)))</f>
        <v>290965</v>
      </c>
      <c r="D25" s="21" t="str">
        <f>IF(A25="","",IF(BOM!$C$3="000000 and up","",Drawing!$C$3))</f>
        <v/>
      </c>
      <c r="E25" s="21" t="str">
        <f>IF(A25="","",IF(B25="","",Drawing!$B$9))</f>
        <v/>
      </c>
      <c r="F25" s="22">
        <f>IF(A25="","",IF(BOM!D34="","",BOM!D34))</f>
        <v>1</v>
      </c>
      <c r="G25" s="22" t="str">
        <f>IF(A25="","",IF(BOM!E34="","",BOM!E34))</f>
        <v/>
      </c>
      <c r="H25" s="22">
        <f>IF(A25="","",IF(Drawing!$H$6="","",Drawing!$H$6))</f>
        <v>1</v>
      </c>
      <c r="J25" t="str">
        <f>IF(B25="","",IF(ISNUMBER(B25)=FALSE,"TEXT",IF((ISERROR(_xlfn.XLOOKUP(B25,[1]Recovered_Sheet1!$A:$A,[1]Recovered_Sheet1!$A:$A)))=TRUE,"No item number in ERP","")))</f>
        <v/>
      </c>
    </row>
    <row r="26" spans="1:10">
      <c r="A26" s="22">
        <f>IF(BOM!A35="","",BOM!A35)</f>
        <v>24</v>
      </c>
      <c r="B26" s="20" t="str">
        <f>IF(BOM!$C35="","",BOM!$C35)</f>
        <v/>
      </c>
      <c r="C26" s="21">
        <f>IF(A26="","",IF(VALUE(Drawing!$E$3)=0,"",VALUE(Drawing!$E$3)))</f>
        <v>290965</v>
      </c>
      <c r="D26" s="21" t="str">
        <f>IF(A26="","",IF(BOM!$C$3="000000 and up","",Drawing!$C$3))</f>
        <v/>
      </c>
      <c r="E26" s="21" t="str">
        <f>IF(A26="","",IF(B26="","",Drawing!$B$9))</f>
        <v/>
      </c>
      <c r="F26" s="22">
        <f>IF(A26="","",IF(BOM!D35="","",BOM!D35))</f>
        <v>1</v>
      </c>
      <c r="G26" s="22" t="str">
        <f>IF(A26="","",IF(BOM!E35="","",BOM!E35))</f>
        <v/>
      </c>
      <c r="H26" s="22">
        <f>IF(A26="","",IF(Drawing!$H$6="","",Drawing!$H$6))</f>
        <v>1</v>
      </c>
      <c r="J26" t="str">
        <f>IF(B26="","",IF(ISNUMBER(B26)=FALSE,"TEXT",IF((ISERROR(_xlfn.XLOOKUP(B26,[1]Recovered_Sheet1!$A:$A,[1]Recovered_Sheet1!$A:$A)))=TRUE,"No item number in ERP","")))</f>
        <v/>
      </c>
    </row>
    <row r="27" spans="1:10">
      <c r="A27" s="22">
        <f>IF(BOM!A36="","",BOM!A36)</f>
        <v>25</v>
      </c>
      <c r="B27" s="20" t="str">
        <f>IF(BOM!$C36="","",BOM!$C36)</f>
        <v/>
      </c>
      <c r="C27" s="21">
        <f>IF(A27="","",IF(VALUE(Drawing!$E$3)=0,"",VALUE(Drawing!$E$3)))</f>
        <v>290965</v>
      </c>
      <c r="D27" s="21" t="str">
        <f>IF(A27="","",IF(BOM!$C$3="000000 and up","",Drawing!$C$3))</f>
        <v/>
      </c>
      <c r="E27" s="21" t="str">
        <f>IF(A27="","",IF(B27="","",Drawing!$B$9))</f>
        <v/>
      </c>
      <c r="F27" s="22">
        <f>IF(A27="","",IF(BOM!D36="","",BOM!D36))</f>
        <v>1</v>
      </c>
      <c r="G27" s="22" t="str">
        <f>IF(A27="","",IF(BOM!E36="","",BOM!E36))</f>
        <v/>
      </c>
      <c r="H27" s="22">
        <f>IF(A27="","",IF(Drawing!$H$6="","",Drawing!$H$6))</f>
        <v>1</v>
      </c>
      <c r="J27" t="str">
        <f>IF(B27="","",IF(ISNUMBER(B27)=FALSE,"TEXT",IF((ISERROR(_xlfn.XLOOKUP(B27,[1]Recovered_Sheet1!$A:$A,[1]Recovered_Sheet1!$A:$A)))=TRUE,"No item number in ERP","")))</f>
        <v/>
      </c>
    </row>
    <row r="28" spans="1:10">
      <c r="A28" s="22">
        <f>IF(BOM!A37="","",BOM!A37)</f>
        <v>26</v>
      </c>
      <c r="B28" s="20" t="str">
        <f>IF(BOM!$C37="","",BOM!$C37)</f>
        <v/>
      </c>
      <c r="C28" s="21">
        <f>IF(A28="","",IF(VALUE(Drawing!$E$3)=0,"",VALUE(Drawing!$E$3)))</f>
        <v>290965</v>
      </c>
      <c r="D28" s="21" t="str">
        <f>IF(A28="","",IF(BOM!$C$3="000000 and up","",Drawing!$C$3))</f>
        <v/>
      </c>
      <c r="E28" s="21" t="str">
        <f>IF(A28="","",IF(B28="","",Drawing!$B$9))</f>
        <v/>
      </c>
      <c r="F28" s="22">
        <f>IF(A28="","",IF(BOM!D37="","",BOM!D37))</f>
        <v>1</v>
      </c>
      <c r="G28" s="22" t="str">
        <f>IF(A28="","",IF(BOM!E37="","",BOM!E37))</f>
        <v/>
      </c>
      <c r="H28" s="22">
        <f>IF(A28="","",IF(Drawing!$H$6="","",Drawing!$H$6))</f>
        <v>1</v>
      </c>
      <c r="J28" t="str">
        <f>IF(B28="","",IF(ISNUMBER(B28)=FALSE,"TEXT",IF((ISERROR(_xlfn.XLOOKUP(B28,[1]Recovered_Sheet1!$A:$A,[1]Recovered_Sheet1!$A:$A)))=TRUE,"No item number in ERP","")))</f>
        <v/>
      </c>
    </row>
    <row r="29" spans="1:10">
      <c r="A29" s="22">
        <f>IF(BOM!A38="","",BOM!A38)</f>
        <v>27</v>
      </c>
      <c r="B29" s="20" t="str">
        <f>IF(BOM!$C38="","",BOM!$C38)</f>
        <v/>
      </c>
      <c r="C29" s="21">
        <f>IF(A29="","",IF(VALUE(Drawing!$E$3)=0,"",VALUE(Drawing!$E$3)))</f>
        <v>290965</v>
      </c>
      <c r="D29" s="21" t="str">
        <f>IF(A29="","",IF(BOM!$C$3="000000 and up","",Drawing!$C$3))</f>
        <v/>
      </c>
      <c r="E29" s="21" t="str">
        <f>IF(A29="","",IF(B29="","",Drawing!$B$9))</f>
        <v/>
      </c>
      <c r="F29" s="22">
        <f>IF(A29="","",IF(BOM!D38="","",BOM!D38))</f>
        <v>2</v>
      </c>
      <c r="G29" s="22" t="str">
        <f>IF(A29="","",IF(BOM!E38="","",BOM!E38))</f>
        <v/>
      </c>
      <c r="H29" s="22">
        <f>IF(A29="","",IF(Drawing!$H$6="","",Drawing!$H$6))</f>
        <v>1</v>
      </c>
      <c r="J29" t="str">
        <f>IF(B29="","",IF(ISNUMBER(B29)=FALSE,"TEXT",IF((ISERROR(_xlfn.XLOOKUP(B29,[1]Recovered_Sheet1!$A:$A,[1]Recovered_Sheet1!$A:$A)))=TRUE,"No item number in ERP","")))</f>
        <v/>
      </c>
    </row>
    <row r="30" spans="1:10">
      <c r="A30" s="22">
        <f>IF(BOM!A39="","",BOM!A39)</f>
        <v>28</v>
      </c>
      <c r="B30" s="20" t="str">
        <f>IF(BOM!$C39="","",BOM!$C39)</f>
        <v/>
      </c>
      <c r="C30" s="21">
        <f>IF(A30="","",IF(VALUE(Drawing!$E$3)=0,"",VALUE(Drawing!$E$3)))</f>
        <v>290965</v>
      </c>
      <c r="D30" s="21" t="str">
        <f>IF(A30="","",IF(BOM!$C$3="000000 and up","",Drawing!$C$3))</f>
        <v/>
      </c>
      <c r="E30" s="21" t="str">
        <f>IF(A30="","",IF(B30="","",Drawing!$B$9))</f>
        <v/>
      </c>
      <c r="F30" s="22">
        <f>IF(A30="","",IF(BOM!D39="","",BOM!D39))</f>
        <v>1</v>
      </c>
      <c r="G30" s="22" t="str">
        <f>IF(A30="","",IF(BOM!E39="","",BOM!E39))</f>
        <v/>
      </c>
      <c r="H30" s="22">
        <f>IF(A30="","",IF(Drawing!$H$6="","",Drawing!$H$6))</f>
        <v>1</v>
      </c>
      <c r="J30" t="str">
        <f>IF(B30="","",IF(ISNUMBER(B30)=FALSE,"TEXT",IF((ISERROR(_xlfn.XLOOKUP(B30,[1]Recovered_Sheet1!$A:$A,[1]Recovered_Sheet1!$A:$A)))=TRUE,"No item number in ERP","")))</f>
        <v/>
      </c>
    </row>
    <row r="31" spans="1:10">
      <c r="A31" s="22">
        <f>IF(BOM!A40="","",BOM!A40)</f>
        <v>29</v>
      </c>
      <c r="B31" s="20" t="str">
        <f>IF(BOM!$C40="","",BOM!$C40)</f>
        <v/>
      </c>
      <c r="C31" s="21">
        <f>IF(A31="","",IF(VALUE(Drawing!$E$3)=0,"",VALUE(Drawing!$E$3)))</f>
        <v>290965</v>
      </c>
      <c r="D31" s="21" t="str">
        <f>IF(A31="","",IF(BOM!$C$3="000000 and up","",Drawing!$C$3))</f>
        <v/>
      </c>
      <c r="E31" s="21" t="str">
        <f>IF(A31="","",IF(B31="","",Drawing!$B$9))</f>
        <v/>
      </c>
      <c r="F31" s="22">
        <f>IF(A31="","",IF(BOM!D40="","",BOM!D40))</f>
        <v>1</v>
      </c>
      <c r="G31" s="22" t="str">
        <f>IF(A31="","",IF(BOM!E40="","",BOM!E40))</f>
        <v/>
      </c>
      <c r="H31" s="22">
        <f>IF(A31="","",IF(Drawing!$H$6="","",Drawing!$H$6))</f>
        <v>1</v>
      </c>
      <c r="J31" t="str">
        <f>IF(B31="","",IF(ISNUMBER(B31)=FALSE,"TEXT",IF((ISERROR(_xlfn.XLOOKUP(B31,[1]Recovered_Sheet1!$A:$A,[1]Recovered_Sheet1!$A:$A)))=TRUE,"No item number in ERP","")))</f>
        <v/>
      </c>
    </row>
    <row r="32" spans="1:10">
      <c r="A32" s="22">
        <f>IF(BOM!A41="","",BOM!A41)</f>
        <v>30</v>
      </c>
      <c r="B32" s="20" t="str">
        <f>IF(BOM!$C41="","",BOM!$C41)</f>
        <v/>
      </c>
      <c r="C32" s="21">
        <f>IF(A32="","",IF(VALUE(Drawing!$E$3)=0,"",VALUE(Drawing!$E$3)))</f>
        <v>290965</v>
      </c>
      <c r="D32" s="21" t="str">
        <f>IF(A32="","",IF(BOM!$C$3="000000 and up","",Drawing!$C$3))</f>
        <v/>
      </c>
      <c r="E32" s="21" t="str">
        <f>IF(A32="","",IF(B32="","",Drawing!$B$9))</f>
        <v/>
      </c>
      <c r="F32" s="22">
        <f>IF(A32="","",IF(BOM!D41="","",BOM!D41))</f>
        <v>1</v>
      </c>
      <c r="G32" s="22" t="str">
        <f>IF(A32="","",IF(BOM!E41="","",BOM!E41))</f>
        <v/>
      </c>
      <c r="H32" s="22">
        <f>IF(A32="","",IF(Drawing!$H$6="","",Drawing!$H$6))</f>
        <v>1</v>
      </c>
      <c r="J32" t="str">
        <f>IF(B32="","",IF(ISNUMBER(B32)=FALSE,"TEXT",IF((ISERROR(_xlfn.XLOOKUP(B32,[1]Recovered_Sheet1!$A:$A,[1]Recovered_Sheet1!$A:$A)))=TRUE,"No item number in ERP","")))</f>
        <v/>
      </c>
    </row>
    <row r="33" spans="1:10">
      <c r="A33" s="22">
        <f>IF(BOM!A42="","",BOM!A42)</f>
        <v>31</v>
      </c>
      <c r="B33" s="20" t="str">
        <f>IF(BOM!$C42="","",BOM!$C42)</f>
        <v/>
      </c>
      <c r="C33" s="21">
        <f>IF(A33="","",IF(VALUE(Drawing!$E$3)=0,"",VALUE(Drawing!$E$3)))</f>
        <v>290965</v>
      </c>
      <c r="D33" s="21" t="str">
        <f>IF(A33="","",IF(BOM!$C$3="000000 and up","",Drawing!$C$3))</f>
        <v/>
      </c>
      <c r="E33" s="21" t="str">
        <f>IF(A33="","",IF(B33="","",Drawing!$B$9))</f>
        <v/>
      </c>
      <c r="F33" s="22">
        <f>IF(A33="","",IF(BOM!D42="","",BOM!D42))</f>
        <v>1</v>
      </c>
      <c r="G33" s="22" t="str">
        <f>IF(A33="","",IF(BOM!E42="","",BOM!E42))</f>
        <v/>
      </c>
      <c r="H33" s="22">
        <f>IF(A33="","",IF(Drawing!$H$6="","",Drawing!$H$6))</f>
        <v>1</v>
      </c>
      <c r="J33" t="str">
        <f>IF(B33="","",IF(ISNUMBER(B33)=FALSE,"TEXT",IF((ISERROR(_xlfn.XLOOKUP(B33,[1]Recovered_Sheet1!$A:$A,[1]Recovered_Sheet1!$A:$A)))=TRUE,"No item number in ERP","")))</f>
        <v/>
      </c>
    </row>
    <row r="34" spans="1:10">
      <c r="A34" s="22">
        <f>IF(BOM!A43="","",BOM!A43)</f>
        <v>32</v>
      </c>
      <c r="B34" s="20" t="str">
        <f>IF(BOM!$C43="","",BOM!$C43)</f>
        <v/>
      </c>
      <c r="C34" s="21">
        <f>IF(A34="","",IF(VALUE(Drawing!$E$3)=0,"",VALUE(Drawing!$E$3)))</f>
        <v>290965</v>
      </c>
      <c r="D34" s="21" t="str">
        <f>IF(A34="","",IF(BOM!$C$3="000000 and up","",Drawing!$C$3))</f>
        <v/>
      </c>
      <c r="E34" s="21" t="str">
        <f>IF(A34="","",IF(B34="","",Drawing!$B$9))</f>
        <v/>
      </c>
      <c r="F34" s="22">
        <f>IF(A34="","",IF(BOM!D43="","",BOM!D43))</f>
        <v>2</v>
      </c>
      <c r="G34" s="22" t="str">
        <f>IF(A34="","",IF(BOM!E43="","",BOM!E43))</f>
        <v/>
      </c>
      <c r="H34" s="22">
        <f>IF(A34="","",IF(Drawing!$H$6="","",Drawing!$H$6))</f>
        <v>1</v>
      </c>
      <c r="J34" t="str">
        <f>IF(B34="","",IF(ISNUMBER(B34)=FALSE,"TEXT",IF((ISERROR(_xlfn.XLOOKUP(B34,[1]Recovered_Sheet1!$A:$A,[1]Recovered_Sheet1!$A:$A)))=TRUE,"No item number in ERP","")))</f>
        <v/>
      </c>
    </row>
    <row r="35" spans="1:10">
      <c r="A35" s="22" t="str">
        <f>IF(BOM!A44="","",BOM!A44)</f>
        <v>A</v>
      </c>
      <c r="B35" s="20" t="str">
        <f>IF(BOM!$C44="","",BOM!$C44)</f>
        <v/>
      </c>
      <c r="C35" s="21">
        <f>IF(A35="","",IF(VALUE(Drawing!$E$3)=0,"",VALUE(Drawing!$E$3)))</f>
        <v>290965</v>
      </c>
      <c r="D35" s="21" t="str">
        <f>IF(A35="","",IF(BOM!$C$3="000000 and up","",Drawing!$C$3))</f>
        <v/>
      </c>
      <c r="E35" s="21" t="str">
        <f>IF(A35="","",IF(B35="","",Drawing!$B$9))</f>
        <v/>
      </c>
      <c r="F35" s="22">
        <f>IF(A35="","",IF(BOM!D44="","",BOM!D44))</f>
        <v>4</v>
      </c>
      <c r="G35" s="22" t="str">
        <f>IF(A35="","",IF(BOM!E44="","",BOM!E44))</f>
        <v>Not shown on drawing</v>
      </c>
      <c r="H35" s="22">
        <f>IF(A35="","",IF(Drawing!$H$6="","",Drawing!$H$6))</f>
        <v>1</v>
      </c>
      <c r="J35" t="str">
        <f>IF(B35="","",IF(ISNUMBER(B35)=FALSE,"TEXT",IF((ISERROR(_xlfn.XLOOKUP(B35,[1]Recovered_Sheet1!$A:$A,[1]Recovered_Sheet1!$A:$A)))=TRUE,"No item number in ERP","")))</f>
        <v/>
      </c>
    </row>
    <row r="36" spans="1:10">
      <c r="A36" s="22" t="str">
        <f>IF(BOM!A45="","",BOM!A45)</f>
        <v>B</v>
      </c>
      <c r="B36" s="20" t="str">
        <f>IF(BOM!$C45="","",BOM!$C45)</f>
        <v>CZE 290965-B</v>
      </c>
      <c r="C36" s="21">
        <f>IF(A36="","",IF(VALUE(Drawing!$E$3)=0,"",VALUE(Drawing!$E$3)))</f>
        <v>290965</v>
      </c>
      <c r="D36" s="21" t="str">
        <f>IF(A36="","",IF(BOM!$C$3="000000 and up","",Drawing!$C$3))</f>
        <v/>
      </c>
      <c r="E36" s="21" t="str">
        <f>IF(A36="","",IF(B36="","",Drawing!$B$9))</f>
        <v>First bill of material (BOM)</v>
      </c>
      <c r="F36" s="22">
        <f>IF(A36="","",IF(BOM!D45="","",BOM!D45))</f>
        <v>1</v>
      </c>
      <c r="G36" s="22" t="str">
        <f>IF(A36="","",IF(BOM!E45="","",BOM!E45))</f>
        <v>Not shown on drawing</v>
      </c>
      <c r="H36" s="22">
        <f>IF(A36="","",IF(Drawing!$H$6="","",Drawing!$H$6))</f>
        <v>1</v>
      </c>
      <c r="J36" t="str">
        <f>IF(B36="","",IF(ISNUMBER(B36)=FALSE,"TEXT",IF((ISERROR(_xlfn.XLOOKUP(B36,[1]Recovered_Sheet1!$A:$A,[1]Recovered_Sheet1!$A:$A)))=TRUE,"No item number in ERP","")))</f>
        <v>TEXT</v>
      </c>
    </row>
    <row r="37" spans="1:10">
      <c r="A37" s="22" t="str">
        <f>IF(BOM!A46="","",BOM!A46)</f>
        <v/>
      </c>
      <c r="B37" s="20" t="str">
        <f>IF(BOM!$C46="","",BOM!$C46)</f>
        <v/>
      </c>
      <c r="C37" s="21" t="str">
        <f>IF(A37="","",IF(VALUE(Drawing!$E$3)=0,"",VALUE(Drawing!$E$3)))</f>
        <v/>
      </c>
      <c r="D37" s="21" t="str">
        <f>IF(A37="","",IF(BOM!$C$3="000000 and up","",Drawing!$C$3))</f>
        <v/>
      </c>
      <c r="E37" s="21" t="str">
        <f>IF(A37="","",IF(B37="","",Drawing!$B$9))</f>
        <v/>
      </c>
      <c r="F37" s="22" t="str">
        <f>IF(A37="","",IF(BOM!D46="","",BOM!D46))</f>
        <v/>
      </c>
      <c r="G37" s="22" t="str">
        <f>IF(A37="","",IF(BOM!E46="","",BOM!E46))</f>
        <v/>
      </c>
      <c r="H37" s="22" t="str">
        <f>IF(A37="","",IF(Drawing!$H$6="","",Drawing!$H$6))</f>
        <v/>
      </c>
      <c r="J37" t="str">
        <f>IF(B37="","",IF(ISNUMBER(B37)=FALSE,"TEXT",IF((ISERROR(_xlfn.XLOOKUP(B37,[1]Recovered_Sheet1!$A:$A,[1]Recovered_Sheet1!$A:$A)))=TRUE,"No item number in ERP","")))</f>
        <v/>
      </c>
    </row>
    <row r="38" spans="1:10">
      <c r="A38" s="22" t="str">
        <f>IF(BOM!A47="","",BOM!A47)</f>
        <v/>
      </c>
      <c r="B38" s="20" t="str">
        <f>IF(BOM!$C47="","",BOM!$C47)</f>
        <v/>
      </c>
      <c r="C38" s="21" t="str">
        <f>IF(A38="","",IF(VALUE(Drawing!$E$3)=0,"",VALUE(Drawing!$E$3)))</f>
        <v/>
      </c>
      <c r="D38" s="21" t="str">
        <f>IF(A38="","",IF(BOM!$C$3="000000 and up","",Drawing!$C$3))</f>
        <v/>
      </c>
      <c r="E38" s="21" t="str">
        <f>IF(A38="","",IF(B38="","",Drawing!$B$9))</f>
        <v/>
      </c>
      <c r="F38" s="22" t="str">
        <f>IF(A38="","",IF(BOM!D47="","",BOM!D47))</f>
        <v/>
      </c>
      <c r="G38" s="22" t="str">
        <f>IF(A38="","",IF(BOM!E47="","",BOM!E47))</f>
        <v/>
      </c>
      <c r="H38" s="22" t="str">
        <f>IF(A38="","",IF(Drawing!$H$6="","",Drawing!$H$6))</f>
        <v/>
      </c>
      <c r="J38" t="str">
        <f>IF(B38="","",IF(ISNUMBER(B38)=FALSE,"TEXT",IF((ISERROR(_xlfn.XLOOKUP(B38,[1]Recovered_Sheet1!$A:$A,[1]Recovered_Sheet1!$A:$A)))=TRUE,"No item number in ERP","")))</f>
        <v/>
      </c>
    </row>
    <row r="39" spans="1:10">
      <c r="A39" s="22" t="str">
        <f>IF(BOM!A48="","",BOM!A48)</f>
        <v/>
      </c>
      <c r="B39" s="20" t="str">
        <f>IF(BOM!$C48="","",BOM!$C48)</f>
        <v/>
      </c>
      <c r="C39" s="21" t="str">
        <f>IF(A39="","",IF(VALUE(Drawing!$E$3)=0,"",VALUE(Drawing!$E$3)))</f>
        <v/>
      </c>
      <c r="D39" s="21" t="str">
        <f>IF(A39="","",IF(BOM!$C$3="000000 and up","",Drawing!$C$3))</f>
        <v/>
      </c>
      <c r="E39" s="21" t="str">
        <f>IF(A39="","",IF(B39="","",Drawing!$B$9))</f>
        <v/>
      </c>
      <c r="F39" s="22" t="str">
        <f>IF(A39="","",IF(BOM!D48="","",BOM!D48))</f>
        <v/>
      </c>
      <c r="G39" s="22" t="str">
        <f>IF(A39="","",IF(BOM!E48="","",BOM!E48))</f>
        <v/>
      </c>
      <c r="H39" s="22" t="str">
        <f>IF(A39="","",IF(Drawing!$H$6="","",Drawing!$H$6))</f>
        <v/>
      </c>
      <c r="J39" t="str">
        <f>IF(B39="","",IF(ISNUMBER(B39)=FALSE,"TEXT",IF((ISERROR(_xlfn.XLOOKUP(B39,[1]Recovered_Sheet1!$A:$A,[1]Recovered_Sheet1!$A:$A)))=TRUE,"No item number in ERP","")))</f>
        <v/>
      </c>
    </row>
    <row r="40" spans="1:10">
      <c r="A40" s="22" t="str">
        <f>IF(BOM!A49="","",BOM!A49)</f>
        <v/>
      </c>
      <c r="B40" s="20" t="str">
        <f>IF(BOM!$C49="","",BOM!$C49)</f>
        <v/>
      </c>
      <c r="C40" s="21" t="str">
        <f>IF(A40="","",IF(VALUE(Drawing!$E$3)=0,"",VALUE(Drawing!$E$3)))</f>
        <v/>
      </c>
      <c r="D40" s="21" t="str">
        <f>IF(A40="","",IF(BOM!$C$3="000000 and up","",Drawing!$C$3))</f>
        <v/>
      </c>
      <c r="E40" s="21" t="str">
        <f>IF(A40="","",IF(B40="","",Drawing!$B$9))</f>
        <v/>
      </c>
      <c r="F40" s="22" t="str">
        <f>IF(A40="","",IF(BOM!D49="","",BOM!D49))</f>
        <v/>
      </c>
      <c r="G40" s="22" t="str">
        <f>IF(A40="","",IF(BOM!E49="","",BOM!E49))</f>
        <v/>
      </c>
      <c r="H40" s="22" t="str">
        <f>IF(A40="","",IF(Drawing!$H$6="","",Drawing!$H$6))</f>
        <v/>
      </c>
      <c r="J40" t="str">
        <f>IF(B40="","",IF(ISNUMBER(B40)=FALSE,"TEXT",IF((ISERROR(_xlfn.XLOOKUP(B40,[1]Recovered_Sheet1!$A:$A,[1]Recovered_Sheet1!$A:$A)))=TRUE,"No item number in ERP","")))</f>
        <v/>
      </c>
    </row>
    <row r="41" spans="1:10">
      <c r="A41" s="22" t="str">
        <f>IF(BOM!A50="","",BOM!A50)</f>
        <v/>
      </c>
      <c r="B41" s="20" t="str">
        <f>IF(BOM!$C50="","",BOM!$C50)</f>
        <v/>
      </c>
      <c r="C41" s="21" t="str">
        <f>IF(A41="","",IF(VALUE(Drawing!$E$3)=0,"",VALUE(Drawing!$E$3)))</f>
        <v/>
      </c>
      <c r="D41" s="21" t="str">
        <f>IF(A41="","",IF(BOM!$C$3="000000 and up","",Drawing!$C$3))</f>
        <v/>
      </c>
      <c r="E41" s="21" t="str">
        <f>IF(A41="","",IF(B41="","",Drawing!$B$9))</f>
        <v/>
      </c>
      <c r="F41" s="22" t="str">
        <f>IF(A41="","",IF(BOM!D50="","",BOM!D50))</f>
        <v/>
      </c>
      <c r="G41" s="22" t="str">
        <f>IF(A41="","",IF(BOM!E50="","",BOM!E50))</f>
        <v/>
      </c>
      <c r="H41" s="22" t="str">
        <f>IF(A41="","",IF(Drawing!$H$6="","",Drawing!$H$6))</f>
        <v/>
      </c>
      <c r="J41" t="str">
        <f>IF(B41="","",IF(ISNUMBER(B41)=FALSE,"TEXT",IF((ISERROR(_xlfn.XLOOKUP(B41,[1]Recovered_Sheet1!$A:$A,[1]Recovered_Sheet1!$A:$A)))=TRUE,"No item number in ERP","")))</f>
        <v/>
      </c>
    </row>
    <row r="42" spans="1:10">
      <c r="A42" s="22" t="str">
        <f>IF(BOM!A51="","",BOM!A51)</f>
        <v/>
      </c>
      <c r="B42" s="20" t="str">
        <f>IF(BOM!$C51="","",BOM!$C51)</f>
        <v/>
      </c>
      <c r="C42" s="21" t="str">
        <f>IF(A42="","",IF(VALUE(Drawing!$E$3)=0,"",VALUE(Drawing!$E$3)))</f>
        <v/>
      </c>
      <c r="D42" s="21" t="str">
        <f>IF(A42="","",IF(BOM!$C$3="000000 and up","",Drawing!$C$3))</f>
        <v/>
      </c>
      <c r="E42" s="21" t="str">
        <f>IF(A42="","",IF(B42="","",Drawing!$B$9))</f>
        <v/>
      </c>
      <c r="F42" s="22" t="str">
        <f>IF(A42="","",IF(BOM!D51="","",BOM!D51))</f>
        <v/>
      </c>
      <c r="G42" s="22" t="str">
        <f>IF(A42="","",IF(BOM!E51="","",BOM!E51))</f>
        <v/>
      </c>
      <c r="H42" s="22" t="str">
        <f>IF(A42="","",IF(Drawing!$H$6="","",Drawing!$H$6))</f>
        <v/>
      </c>
      <c r="J42" t="str">
        <f>IF(B42="","",IF(ISNUMBER(B42)=FALSE,"TEXT",IF((ISERROR(_xlfn.XLOOKUP(B42,[1]Recovered_Sheet1!$A:$A,[1]Recovered_Sheet1!$A:$A)))=TRUE,"No item number in ERP","")))</f>
        <v/>
      </c>
    </row>
    <row r="43" spans="1:10">
      <c r="A43" s="22" t="str">
        <f>IF(BOM!A52="","",BOM!A52)</f>
        <v/>
      </c>
      <c r="B43" s="20" t="str">
        <f>IF(BOM!$C52="","",BOM!$C52)</f>
        <v/>
      </c>
      <c r="C43" s="21" t="str">
        <f>IF(A43="","",IF(VALUE(Drawing!$E$3)=0,"",VALUE(Drawing!$E$3)))</f>
        <v/>
      </c>
      <c r="D43" s="21" t="str">
        <f>IF(A43="","",IF(BOM!$C$3="000000 and up","",Drawing!$C$3))</f>
        <v/>
      </c>
      <c r="E43" s="21" t="str">
        <f>IF(A43="","",IF(B43="","",Drawing!$B$9))</f>
        <v/>
      </c>
      <c r="F43" s="22" t="str">
        <f>IF(A43="","",IF(BOM!D52="","",BOM!D52))</f>
        <v/>
      </c>
      <c r="G43" s="22" t="str">
        <f>IF(A43="","",IF(BOM!E52="","",BOM!E52))</f>
        <v/>
      </c>
      <c r="H43" s="22" t="str">
        <f>IF(A43="","",IF(Drawing!$H$6="","",Drawing!$H$6))</f>
        <v/>
      </c>
      <c r="J43" t="str">
        <f>IF(B43="","",IF(ISNUMBER(B43)=FALSE,"TEXT",IF((ISERROR(_xlfn.XLOOKUP(B43,[1]Recovered_Sheet1!$A:$A,[1]Recovered_Sheet1!$A:$A)))=TRUE,"No item number in ERP","")))</f>
        <v/>
      </c>
    </row>
    <row r="44" spans="1:10">
      <c r="A44" s="22" t="str">
        <f>IF(BOM!A53="","",BOM!A53)</f>
        <v/>
      </c>
      <c r="B44" s="20" t="str">
        <f>IF(BOM!$C53="","",BOM!$C53)</f>
        <v/>
      </c>
      <c r="C44" s="21" t="str">
        <f>IF(A44="","",IF(VALUE(Drawing!$E$3)=0,"",VALUE(Drawing!$E$3)))</f>
        <v/>
      </c>
      <c r="D44" s="21" t="str">
        <f>IF(A44="","",IF(BOM!$C$3="000000 and up","",Drawing!$C$3))</f>
        <v/>
      </c>
      <c r="E44" s="21" t="str">
        <f>IF(A44="","",IF(B44="","",Drawing!$B$9))</f>
        <v/>
      </c>
      <c r="F44" s="22" t="str">
        <f>IF(A44="","",IF(BOM!D53="","",BOM!D53))</f>
        <v/>
      </c>
      <c r="G44" s="22" t="str">
        <f>IF(A44="","",IF(BOM!E53="","",BOM!E53))</f>
        <v/>
      </c>
      <c r="H44" s="22" t="str">
        <f>IF(A44="","",IF(Drawing!$H$6="","",Drawing!$H$6))</f>
        <v/>
      </c>
      <c r="J44" t="str">
        <f>IF(B44="","",IF(ISNUMBER(B44)=FALSE,"TEXT",IF((ISERROR(_xlfn.XLOOKUP(B44,[1]Recovered_Sheet1!$A:$A,[1]Recovered_Sheet1!$A:$A)))=TRUE,"No item number in ERP","")))</f>
        <v/>
      </c>
    </row>
    <row r="45" spans="1:10">
      <c r="A45" s="22" t="str">
        <f>IF(BOM!A54="","",BOM!A54)</f>
        <v/>
      </c>
      <c r="B45" s="20" t="str">
        <f>IF(BOM!$C54="","",BOM!$C54)</f>
        <v/>
      </c>
      <c r="C45" s="21" t="str">
        <f>IF(A45="","",IF(VALUE(Drawing!$E$3)=0,"",VALUE(Drawing!$E$3)))</f>
        <v/>
      </c>
      <c r="D45" s="21" t="str">
        <f>IF(A45="","",IF(BOM!$C$3="000000 and up","",Drawing!$C$3))</f>
        <v/>
      </c>
      <c r="E45" s="21" t="str">
        <f>IF(A45="","",IF(B45="","",Drawing!$B$9))</f>
        <v/>
      </c>
      <c r="F45" s="22" t="str">
        <f>IF(A45="","",IF(BOM!D54="","",BOM!D54))</f>
        <v/>
      </c>
      <c r="G45" s="22" t="str">
        <f>IF(A45="","",IF(BOM!E54="","",BOM!E54))</f>
        <v/>
      </c>
      <c r="H45" s="22" t="str">
        <f>IF(A45="","",IF(Drawing!$H$6="","",Drawing!$H$6))</f>
        <v/>
      </c>
      <c r="J45" t="str">
        <f>IF(B45="","",IF(ISNUMBER(B45)=FALSE,"TEXT",IF((ISERROR(_xlfn.XLOOKUP(B45,[1]Recovered_Sheet1!$A:$A,[1]Recovered_Sheet1!$A:$A)))=TRUE,"No item number in ERP","")))</f>
        <v/>
      </c>
    </row>
    <row r="46" spans="1:10">
      <c r="A46" s="22" t="str">
        <f>IF(BOM!A55="","",BOM!A55)</f>
        <v/>
      </c>
      <c r="B46" s="20" t="str">
        <f>IF(BOM!$C55="","",BOM!$C55)</f>
        <v/>
      </c>
      <c r="C46" s="21" t="str">
        <f>IF(A46="","",IF(VALUE(Drawing!$E$3)=0,"",VALUE(Drawing!$E$3)))</f>
        <v/>
      </c>
      <c r="D46" s="21" t="str">
        <f>IF(A46="","",IF(BOM!$C$3="000000 and up","",Drawing!$C$3))</f>
        <v/>
      </c>
      <c r="E46" s="21" t="str">
        <f>IF(A46="","",IF(B46="","",Drawing!$B$9))</f>
        <v/>
      </c>
      <c r="F46" s="22" t="str">
        <f>IF(A46="","",IF(BOM!D55="","",BOM!D55))</f>
        <v/>
      </c>
      <c r="G46" s="22" t="str">
        <f>IF(A46="","",IF(BOM!E55="","",BOM!E55))</f>
        <v/>
      </c>
      <c r="H46" s="22" t="str">
        <f>IF(A46="","",IF(Drawing!$H$6="","",Drawing!$H$6))</f>
        <v/>
      </c>
      <c r="J46" t="str">
        <f>IF(B46="","",IF(ISNUMBER(B46)=FALSE,"TEXT",IF((ISERROR(_xlfn.XLOOKUP(B46,[1]Recovered_Sheet1!$A:$A,[1]Recovered_Sheet1!$A:$A)))=TRUE,"No item number in ERP","")))</f>
        <v/>
      </c>
    </row>
    <row r="47" spans="1:10">
      <c r="A47" s="22" t="str">
        <f>IF(BOM!A56="","",BOM!A56)</f>
        <v/>
      </c>
      <c r="B47" s="20" t="str">
        <f>IF(BOM!$C56="","",BOM!$C56)</f>
        <v/>
      </c>
      <c r="C47" s="21" t="str">
        <f>IF(A47="","",IF(VALUE(Drawing!$E$3)=0,"",VALUE(Drawing!$E$3)))</f>
        <v/>
      </c>
      <c r="D47" s="21" t="str">
        <f>IF(A47="","",IF(BOM!$C$3="000000 and up","",Drawing!$C$3))</f>
        <v/>
      </c>
      <c r="E47" s="21" t="str">
        <f>IF(A47="","",IF(B47="","",Drawing!$B$9))</f>
        <v/>
      </c>
      <c r="F47" s="22" t="str">
        <f>IF(A47="","",IF(BOM!D56="","",BOM!D56))</f>
        <v/>
      </c>
      <c r="G47" s="22" t="str">
        <f>IF(A47="","",IF(BOM!E56="","",BOM!E56))</f>
        <v/>
      </c>
      <c r="H47" s="22" t="str">
        <f>IF(A47="","",IF(Drawing!$H$6="","",Drawing!$H$6))</f>
        <v/>
      </c>
      <c r="J47" t="str">
        <f>IF(B47="","",IF(ISNUMBER(B47)=FALSE,"TEXT",IF((ISERROR(_xlfn.XLOOKUP(B47,[1]Recovered_Sheet1!$A:$A,[1]Recovered_Sheet1!$A:$A)))=TRUE,"No item number in ERP","")))</f>
        <v/>
      </c>
    </row>
    <row r="48" spans="1:10">
      <c r="A48" s="22" t="str">
        <f>IF(BOM!A57="","",BOM!A57)</f>
        <v/>
      </c>
      <c r="B48" s="20" t="str">
        <f>IF(BOM!$C57="","",BOM!$C57)</f>
        <v/>
      </c>
      <c r="C48" s="21" t="str">
        <f>IF(A48="","",IF(VALUE(Drawing!$E$3)=0,"",VALUE(Drawing!$E$3)))</f>
        <v/>
      </c>
      <c r="D48" s="21" t="str">
        <f>IF(A48="","",IF(BOM!$C$3="000000 and up","",Drawing!$C$3))</f>
        <v/>
      </c>
      <c r="E48" s="21" t="str">
        <f>IF(A48="","",IF(B48="","",Drawing!$B$9))</f>
        <v/>
      </c>
      <c r="F48" s="22" t="str">
        <f>IF(A48="","",IF(BOM!D57="","",BOM!D57))</f>
        <v/>
      </c>
      <c r="G48" s="22" t="str">
        <f>IF(A48="","",IF(BOM!E57="","",BOM!E57))</f>
        <v/>
      </c>
      <c r="H48" s="22" t="str">
        <f>IF(A48="","",IF(Drawing!$H$6="","",Drawing!$H$6))</f>
        <v/>
      </c>
      <c r="J48" t="str">
        <f>IF(B48="","",IF(ISNUMBER(B48)=FALSE,"TEXT",IF((ISERROR(_xlfn.XLOOKUP(B48,[1]Recovered_Sheet1!$A:$A,[1]Recovered_Sheet1!$A:$A)))=TRUE,"No item number in ERP","")))</f>
        <v/>
      </c>
    </row>
    <row r="49" spans="1:10">
      <c r="A49" s="22" t="str">
        <f>IF(BOM!A58="","",BOM!A58)</f>
        <v/>
      </c>
      <c r="B49" s="20" t="str">
        <f>IF(BOM!$C58="","",BOM!$C58)</f>
        <v/>
      </c>
      <c r="C49" s="21" t="str">
        <f>IF(A49="","",IF(VALUE(Drawing!$E$3)=0,"",VALUE(Drawing!$E$3)))</f>
        <v/>
      </c>
      <c r="D49" s="21" t="str">
        <f>IF(A49="","",IF(BOM!$C$3="000000 and up","",Drawing!$C$3))</f>
        <v/>
      </c>
      <c r="E49" s="21" t="str">
        <f>IF(A49="","",IF(B49="","",Drawing!$B$9))</f>
        <v/>
      </c>
      <c r="F49" s="22" t="str">
        <f>IF(A49="","",IF(BOM!D58="","",BOM!D58))</f>
        <v/>
      </c>
      <c r="G49" s="22" t="str">
        <f>IF(A49="","",IF(BOM!E58="","",BOM!E58))</f>
        <v/>
      </c>
      <c r="H49" s="22" t="str">
        <f>IF(A49="","",IF(Drawing!$H$6="","",Drawing!$H$6))</f>
        <v/>
      </c>
      <c r="J49" t="str">
        <f>IF(B49="","",IF(ISNUMBER(B49)=FALSE,"TEXT",IF((ISERROR(_xlfn.XLOOKUP(B49,[1]Recovered_Sheet1!$A:$A,[1]Recovered_Sheet1!$A:$A)))=TRUE,"No item number in ERP","")))</f>
        <v/>
      </c>
    </row>
    <row r="50" spans="1:10">
      <c r="A50" s="22" t="str">
        <f>IF(BOM!A59="","",BOM!A59)</f>
        <v/>
      </c>
      <c r="B50" s="20" t="str">
        <f>IF(BOM!$C59="","",BOM!$C59)</f>
        <v/>
      </c>
      <c r="C50" s="21" t="str">
        <f>IF(A50="","",IF(VALUE(Drawing!$E$3)=0,"",VALUE(Drawing!$E$3)))</f>
        <v/>
      </c>
      <c r="D50" s="21" t="str">
        <f>IF(A50="","",IF(BOM!$C$3="000000 and up","",Drawing!$C$3))</f>
        <v/>
      </c>
      <c r="E50" s="21" t="str">
        <f>IF(A50="","",IF(B50="","",Drawing!$B$9))</f>
        <v/>
      </c>
      <c r="F50" s="22" t="str">
        <f>IF(A50="","",IF(BOM!D59="","",BOM!D59))</f>
        <v/>
      </c>
      <c r="G50" s="22" t="str">
        <f>IF(A50="","",IF(BOM!E59="","",BOM!E59))</f>
        <v/>
      </c>
      <c r="H50" s="22" t="str">
        <f>IF(A50="","",IF(Drawing!$H$6="","",Drawing!$H$6))</f>
        <v/>
      </c>
      <c r="J50" t="str">
        <f>IF(B50="","",IF(ISNUMBER(B50)=FALSE,"TEXT",IF((ISERROR(_xlfn.XLOOKUP(B50,[1]Recovered_Sheet1!$A:$A,[1]Recovered_Sheet1!$A:$A)))=TRUE,"No item number in ERP","")))</f>
        <v/>
      </c>
    </row>
    <row r="51" spans="1:10">
      <c r="A51" s="22" t="str">
        <f>IF(BOM!A60="","",BOM!A60)</f>
        <v/>
      </c>
      <c r="B51" s="20" t="str">
        <f>IF(BOM!$C60="","",BOM!$C60)</f>
        <v/>
      </c>
      <c r="C51" s="21" t="str">
        <f>IF(A51="","",IF(VALUE(Drawing!$E$3)=0,"",VALUE(Drawing!$E$3)))</f>
        <v/>
      </c>
      <c r="D51" s="21" t="str">
        <f>IF(A51="","",IF(BOM!$C$3="000000 and up","",Drawing!$C$3))</f>
        <v/>
      </c>
      <c r="E51" s="21" t="str">
        <f>IF(A51="","",IF(B51="","",Drawing!$B$9))</f>
        <v/>
      </c>
      <c r="F51" s="22" t="str">
        <f>IF(A51="","",IF(BOM!D60="","",BOM!D60))</f>
        <v/>
      </c>
      <c r="G51" s="22" t="str">
        <f>IF(A51="","",IF(BOM!E60="","",BOM!E60))</f>
        <v/>
      </c>
      <c r="H51" s="22" t="str">
        <f>IF(A51="","",IF(Drawing!$H$6="","",Drawing!$H$6))</f>
        <v/>
      </c>
      <c r="J51" t="str">
        <f>IF(B51="","",IF(ISNUMBER(B51)=FALSE,"TEXT",IF((ISERROR(_xlfn.XLOOKUP(B51,[1]Recovered_Sheet1!$A:$A,[1]Recovered_Sheet1!$A:$A)))=TRUE,"No item number in ERP","")))</f>
        <v/>
      </c>
    </row>
    <row r="52" spans="1:10">
      <c r="A52" s="22" t="str">
        <f>IF(BOM!A61="","",BOM!A61)</f>
        <v/>
      </c>
      <c r="B52" s="20" t="str">
        <f>IF(BOM!$C61="","",BOM!$C61)</f>
        <v/>
      </c>
      <c r="C52" s="21" t="str">
        <f>IF(A52="","",IF(VALUE(Drawing!$E$3)=0,"",VALUE(Drawing!$E$3)))</f>
        <v/>
      </c>
      <c r="D52" s="21" t="str">
        <f>IF(A52="","",IF(BOM!$C$3="000000 and up","",Drawing!$C$3))</f>
        <v/>
      </c>
      <c r="E52" s="21" t="str">
        <f>IF(A52="","",IF(B52="","",Drawing!$B$9))</f>
        <v/>
      </c>
      <c r="F52" s="22" t="str">
        <f>IF(A52="","",IF(BOM!D61="","",BOM!D61))</f>
        <v/>
      </c>
      <c r="G52" s="22" t="str">
        <f>IF(A52="","",IF(BOM!E61="","",BOM!E61))</f>
        <v/>
      </c>
      <c r="H52" s="22" t="str">
        <f>IF(A52="","",IF(Drawing!$H$6="","",Drawing!$H$6))</f>
        <v/>
      </c>
      <c r="J52" t="str">
        <f>IF(B52="","",IF(ISNUMBER(B52)=FALSE,"TEXT",IF((ISERROR(_xlfn.XLOOKUP(B52,[1]Recovered_Sheet1!$A:$A,[1]Recovered_Sheet1!$A:$A)))=TRUE,"No item number in ERP","")))</f>
        <v/>
      </c>
    </row>
    <row r="53" spans="1:10">
      <c r="A53" s="22" t="str">
        <f>IF(BOM!A62="","",BOM!A62)</f>
        <v/>
      </c>
      <c r="B53" s="20" t="str">
        <f>IF(BOM!$C62="","",BOM!$C62)</f>
        <v/>
      </c>
      <c r="C53" s="21" t="str">
        <f>IF(A53="","",IF(VALUE(Drawing!$E$3)=0,"",VALUE(Drawing!$E$3)))</f>
        <v/>
      </c>
      <c r="D53" s="21" t="str">
        <f>IF(A53="","",IF(BOM!$C$3="000000 and up","",Drawing!$C$3))</f>
        <v/>
      </c>
      <c r="E53" s="21" t="str">
        <f>IF(A53="","",IF(B53="","",Drawing!$B$9))</f>
        <v/>
      </c>
      <c r="F53" s="22" t="str">
        <f>IF(A53="","",IF(BOM!D62="","",BOM!D62))</f>
        <v/>
      </c>
      <c r="G53" s="22" t="str">
        <f>IF(A53="","",IF(BOM!E62="","",BOM!E62))</f>
        <v/>
      </c>
      <c r="H53" s="22" t="str">
        <f>IF(A53="","",IF(Drawing!$H$6="","",Drawing!$H$6))</f>
        <v/>
      </c>
      <c r="J53" t="str">
        <f>IF(B53="","",IF(ISNUMBER(B53)=FALSE,"TEXT",IF((ISERROR(_xlfn.XLOOKUP(B53,[1]Recovered_Sheet1!$A:$A,[1]Recovered_Sheet1!$A:$A)))=TRUE,"No item number in ERP","")))</f>
        <v/>
      </c>
    </row>
    <row r="54" spans="1:10">
      <c r="A54" s="22" t="str">
        <f>IF(BOM!A63="","",BOM!A63)</f>
        <v/>
      </c>
      <c r="B54" s="20" t="str">
        <f>IF(BOM!$C63="","",BOM!$C63)</f>
        <v/>
      </c>
      <c r="C54" s="21" t="str">
        <f>IF(A54="","",IF(VALUE(Drawing!$E$3)=0,"",VALUE(Drawing!$E$3)))</f>
        <v/>
      </c>
      <c r="D54" s="21" t="str">
        <f>IF(A54="","",IF(BOM!$C$3="000000 and up","",Drawing!$C$3))</f>
        <v/>
      </c>
      <c r="E54" s="21" t="str">
        <f>IF(A54="","",IF(B54="","",Drawing!$B$9))</f>
        <v/>
      </c>
      <c r="F54" s="22" t="str">
        <f>IF(A54="","",IF(BOM!D63="","",BOM!D63))</f>
        <v/>
      </c>
      <c r="G54" s="22" t="str">
        <f>IF(A54="","",IF(BOM!E63="","",BOM!E63))</f>
        <v/>
      </c>
      <c r="H54" s="22" t="str">
        <f>IF(A54="","",IF(Drawing!$H$6="","",Drawing!$H$6))</f>
        <v/>
      </c>
      <c r="J54" t="str">
        <f>IF(B54="","",IF(ISNUMBER(B54)=FALSE,"TEXT",IF((ISERROR(_xlfn.XLOOKUP(B54,[1]Recovered_Sheet1!$A:$A,[1]Recovered_Sheet1!$A:$A)))=TRUE,"No item number in ERP","")))</f>
        <v/>
      </c>
    </row>
    <row r="55" spans="1:10">
      <c r="A55" s="22" t="str">
        <f>IF(BOM!A64="","",BOM!A64)</f>
        <v/>
      </c>
      <c r="B55" s="20" t="str">
        <f>IF(BOM!$C64="","",BOM!$C64)</f>
        <v/>
      </c>
      <c r="C55" s="21" t="str">
        <f>IF(A55="","",IF(VALUE(Drawing!$E$3)=0,"",VALUE(Drawing!$E$3)))</f>
        <v/>
      </c>
      <c r="D55" s="21" t="str">
        <f>IF(A55="","",IF(BOM!$C$3="000000 and up","",Drawing!$C$3))</f>
        <v/>
      </c>
      <c r="E55" s="21" t="str">
        <f>IF(A55="","",IF(B55="","",Drawing!$B$9))</f>
        <v/>
      </c>
      <c r="F55" s="22" t="str">
        <f>IF(A55="","",IF(BOM!D64="","",BOM!D64))</f>
        <v/>
      </c>
      <c r="G55" s="22" t="str">
        <f>IF(A55="","",IF(BOM!E64="","",BOM!E64))</f>
        <v/>
      </c>
      <c r="H55" s="22" t="str">
        <f>IF(A55="","",IF(Drawing!$H$6="","",Drawing!$H$6))</f>
        <v/>
      </c>
      <c r="J55" t="str">
        <f>IF(B55="","",IF(ISNUMBER(B55)=FALSE,"TEXT",IF((ISERROR(_xlfn.XLOOKUP(B55,[1]Recovered_Sheet1!$A:$A,[1]Recovered_Sheet1!$A:$A)))=TRUE,"No item number in ERP","")))</f>
        <v/>
      </c>
    </row>
    <row r="56" spans="1:10">
      <c r="A56" s="22" t="str">
        <f>IF(BOM!A65="","",BOM!A65)</f>
        <v/>
      </c>
      <c r="B56" s="20" t="str">
        <f>IF(BOM!$C65="","",BOM!$C65)</f>
        <v/>
      </c>
      <c r="C56" s="21" t="str">
        <f>IF(A56="","",IF(VALUE(Drawing!$E$3)=0,"",VALUE(Drawing!$E$3)))</f>
        <v/>
      </c>
      <c r="D56" s="21" t="str">
        <f>IF(A56="","",IF(BOM!$C$3="000000 and up","",Drawing!$C$3))</f>
        <v/>
      </c>
      <c r="E56" s="21" t="str">
        <f>IF(A56="","",IF(B56="","",Drawing!$B$9))</f>
        <v/>
      </c>
      <c r="F56" s="22" t="str">
        <f>IF(A56="","",IF(BOM!D65="","",BOM!D65))</f>
        <v/>
      </c>
      <c r="G56" s="22" t="str">
        <f>IF(A56="","",IF(BOM!E65="","",BOM!E65))</f>
        <v/>
      </c>
      <c r="H56" s="22" t="str">
        <f>IF(A56="","",IF(Drawing!$H$6="","",Drawing!$H$6))</f>
        <v/>
      </c>
      <c r="J56" t="str">
        <f>IF(B56="","",IF(ISNUMBER(B56)=FALSE,"TEXT",IF((ISERROR(_xlfn.XLOOKUP(B56,[1]Recovered_Sheet1!$A:$A,[1]Recovered_Sheet1!$A:$A)))=TRUE,"No item number in ERP","")))</f>
        <v/>
      </c>
    </row>
    <row r="57" spans="1:10">
      <c r="A57" s="22" t="str">
        <f>IF(BOM!A66="","",BOM!A66)</f>
        <v/>
      </c>
      <c r="B57" s="20" t="str">
        <f>IF(BOM!$C66="","",BOM!$C66)</f>
        <v/>
      </c>
      <c r="C57" s="21" t="str">
        <f>IF(A57="","",IF(VALUE(Drawing!$E$3)=0,"",VALUE(Drawing!$E$3)))</f>
        <v/>
      </c>
      <c r="D57" s="21" t="str">
        <f>IF(A57="","",IF(BOM!$C$3="000000 and up","",Drawing!$C$3))</f>
        <v/>
      </c>
      <c r="E57" s="21" t="str">
        <f>IF(A57="","",IF(B57="","",Drawing!$B$9))</f>
        <v/>
      </c>
      <c r="F57" s="22" t="str">
        <f>IF(A57="","",IF(BOM!D66="","",BOM!D66))</f>
        <v/>
      </c>
      <c r="G57" s="22" t="str">
        <f>IF(A57="","",IF(BOM!E66="","",BOM!E66))</f>
        <v/>
      </c>
      <c r="H57" s="22" t="str">
        <f>IF(A57="","",IF(Drawing!$H$6="","",Drawing!$H$6))</f>
        <v/>
      </c>
      <c r="J57" t="str">
        <f>IF(B57="","",IF(ISNUMBER(B57)=FALSE,"TEXT",IF((ISERROR(_xlfn.XLOOKUP(B57,[1]Recovered_Sheet1!$A:$A,[1]Recovered_Sheet1!$A:$A)))=TRUE,"No item number in ERP","")))</f>
        <v/>
      </c>
    </row>
    <row r="58" spans="1:10">
      <c r="A58" s="22" t="str">
        <f>IF(BOM!A67="","",BOM!A67)</f>
        <v/>
      </c>
      <c r="B58" s="20" t="str">
        <f>IF(BOM!$C67="","",BOM!$C67)</f>
        <v/>
      </c>
      <c r="C58" s="21" t="str">
        <f>IF(A58="","",IF(VALUE(Drawing!$E$3)=0,"",VALUE(Drawing!$E$3)))</f>
        <v/>
      </c>
      <c r="D58" s="21" t="str">
        <f>IF(A58="","",IF(BOM!$C$3="000000 and up","",Drawing!$C$3))</f>
        <v/>
      </c>
      <c r="E58" s="21" t="str">
        <f>IF(A58="","",IF(B58="","",Drawing!$B$9))</f>
        <v/>
      </c>
      <c r="F58" s="22" t="str">
        <f>IF(A58="","",IF(BOM!D67="","",BOM!D67))</f>
        <v/>
      </c>
      <c r="G58" s="22" t="str">
        <f>IF(A58="","",IF(BOM!E67="","",BOM!E67))</f>
        <v/>
      </c>
      <c r="H58" s="22" t="str">
        <f>IF(A58="","",IF(Drawing!$H$6="","",Drawing!$H$6))</f>
        <v/>
      </c>
      <c r="J58" t="str">
        <f>IF(B58="","",IF(ISNUMBER(B58)=FALSE,"TEXT",IF((ISERROR(_xlfn.XLOOKUP(B58,[1]Recovered_Sheet1!$A:$A,[1]Recovered_Sheet1!$A:$A)))=TRUE,"No item number in ERP","")))</f>
        <v/>
      </c>
    </row>
    <row r="59" spans="1:10">
      <c r="A59" s="22" t="str">
        <f>IF(BOM!A68="","",BOM!A68)</f>
        <v/>
      </c>
      <c r="B59" s="20" t="str">
        <f>IF(BOM!$C68="","",BOM!$C68)</f>
        <v/>
      </c>
      <c r="C59" s="21" t="str">
        <f>IF(A59="","",IF(VALUE(Drawing!$E$3)=0,"",VALUE(Drawing!$E$3)))</f>
        <v/>
      </c>
      <c r="D59" s="21" t="str">
        <f>IF(A59="","",IF(BOM!$C$3="000000 and up","",Drawing!$C$3))</f>
        <v/>
      </c>
      <c r="E59" s="21" t="str">
        <f>IF(A59="","",IF(B59="","",Drawing!$B$9))</f>
        <v/>
      </c>
      <c r="F59" s="22" t="str">
        <f>IF(A59="","",IF(BOM!D68="","",BOM!D68))</f>
        <v/>
      </c>
      <c r="G59" s="22" t="str">
        <f>IF(A59="","",IF(BOM!E68="","",BOM!E68))</f>
        <v/>
      </c>
      <c r="H59" s="22" t="str">
        <f>IF(A59="","",IF(Drawing!$H$6="","",Drawing!$H$6))</f>
        <v/>
      </c>
      <c r="J59" t="str">
        <f>IF(B59="","",IF(ISNUMBER(B59)=FALSE,"TEXT",IF((ISERROR(_xlfn.XLOOKUP(B59,[1]Recovered_Sheet1!$A:$A,[1]Recovered_Sheet1!$A:$A)))=TRUE,"No item number in ERP","")))</f>
        <v/>
      </c>
    </row>
    <row r="60" spans="1:10">
      <c r="A60" s="22" t="str">
        <f>IF(BOM!A69="","",BOM!A69)</f>
        <v/>
      </c>
      <c r="B60" s="20" t="str">
        <f>IF(BOM!$C69="","",BOM!$C69)</f>
        <v/>
      </c>
      <c r="C60" s="21" t="str">
        <f>IF(A60="","",IF(VALUE(Drawing!$E$3)=0,"",VALUE(Drawing!$E$3)))</f>
        <v/>
      </c>
      <c r="D60" s="21" t="str">
        <f>IF(A60="","",IF(BOM!$C$3="000000 and up","",Drawing!$C$3))</f>
        <v/>
      </c>
      <c r="E60" s="21" t="str">
        <f>IF(A60="","",IF(B60="","",Drawing!$B$9))</f>
        <v/>
      </c>
      <c r="F60" s="22" t="str">
        <f>IF(A60="","",IF(BOM!D69="","",BOM!D69))</f>
        <v/>
      </c>
      <c r="G60" s="22" t="str">
        <f>IF(A60="","",IF(BOM!E69="","",BOM!E69))</f>
        <v/>
      </c>
      <c r="H60" s="22" t="str">
        <f>IF(A60="","",IF(Drawing!$H$6="","",Drawing!$H$6))</f>
        <v/>
      </c>
      <c r="J60" t="str">
        <f>IF(B60="","",IF(ISNUMBER(B60)=FALSE,"TEXT",IF((ISERROR(_xlfn.XLOOKUP(B60,[1]Recovered_Sheet1!$A:$A,[1]Recovered_Sheet1!$A:$A)))=TRUE,"No item number in ERP","")))</f>
        <v/>
      </c>
    </row>
    <row r="61" spans="1:10">
      <c r="A61" s="22" t="str">
        <f>IF(BOM!A70="","",BOM!A70)</f>
        <v/>
      </c>
      <c r="B61" s="20" t="str">
        <f>IF(BOM!$C70="","",BOM!$C70)</f>
        <v/>
      </c>
      <c r="C61" s="21" t="str">
        <f>IF(A61="","",IF(VALUE(Drawing!$E$3)=0,"",VALUE(Drawing!$E$3)))</f>
        <v/>
      </c>
      <c r="D61" s="21" t="str">
        <f>IF(A61="","",IF(BOM!$C$3="000000 and up","",Drawing!$C$3))</f>
        <v/>
      </c>
      <c r="E61" s="21" t="str">
        <f>IF(A61="","",IF(B61="","",Drawing!$B$9))</f>
        <v/>
      </c>
      <c r="F61" s="22" t="str">
        <f>IF(A61="","",IF(BOM!D70="","",BOM!D70))</f>
        <v/>
      </c>
      <c r="G61" s="22" t="str">
        <f>IF(A61="","",IF(BOM!E70="","",BOM!E70))</f>
        <v/>
      </c>
      <c r="H61" s="22" t="str">
        <f>IF(A61="","",IF(Drawing!$H$6="","",Drawing!$H$6))</f>
        <v/>
      </c>
      <c r="J61" t="str">
        <f>IF(B61="","",IF(ISNUMBER(B61)=FALSE,"TEXT",IF((ISERROR(_xlfn.XLOOKUP(B61,[1]Recovered_Sheet1!$A:$A,[1]Recovered_Sheet1!$A:$A)))=TRUE,"No item number in ERP","")))</f>
        <v/>
      </c>
    </row>
    <row r="62" spans="1:10">
      <c r="A62" s="22" t="str">
        <f>IF(BOM!A71="","",BOM!A71)</f>
        <v/>
      </c>
      <c r="B62" s="20" t="str">
        <f>IF(BOM!$C71="","",BOM!$C71)</f>
        <v/>
      </c>
      <c r="C62" s="21" t="str">
        <f>IF(A62="","",IF(VALUE(Drawing!$E$3)=0,"",VALUE(Drawing!$E$3)))</f>
        <v/>
      </c>
      <c r="D62" s="21" t="str">
        <f>IF(A62="","",IF(BOM!$C$3="000000 and up","",Drawing!$C$3))</f>
        <v/>
      </c>
      <c r="E62" s="21" t="str">
        <f>IF(A62="","",IF(B62="","",Drawing!$B$9))</f>
        <v/>
      </c>
      <c r="F62" s="22" t="str">
        <f>IF(A62="","",IF(BOM!D71="","",BOM!D71))</f>
        <v/>
      </c>
      <c r="G62" s="22" t="str">
        <f>IF(A62="","",IF(BOM!E71="","",BOM!E71))</f>
        <v/>
      </c>
      <c r="H62" s="22" t="str">
        <f>IF(A62="","",IF(Drawing!$H$6="","",Drawing!$H$6))</f>
        <v/>
      </c>
      <c r="J62" t="str">
        <f>IF(B62="","",IF(ISNUMBER(B62)=FALSE,"TEXT",IF((ISERROR(_xlfn.XLOOKUP(B62,[1]Recovered_Sheet1!$A:$A,[1]Recovered_Sheet1!$A:$A)))=TRUE,"No item number in ERP","")))</f>
        <v/>
      </c>
    </row>
    <row r="63" spans="1:10">
      <c r="A63" s="22" t="str">
        <f>IF(BOM!A72="","",BOM!A72)</f>
        <v/>
      </c>
      <c r="B63" s="20" t="str">
        <f>IF(BOM!$C72="","",BOM!$C72)</f>
        <v/>
      </c>
      <c r="C63" s="21" t="str">
        <f>IF(A63="","",IF(VALUE(Drawing!$E$3)=0,"",VALUE(Drawing!$E$3)))</f>
        <v/>
      </c>
      <c r="D63" s="21" t="str">
        <f>IF(A63="","",IF(BOM!$C$3="000000 and up","",Drawing!$C$3))</f>
        <v/>
      </c>
      <c r="E63" s="21" t="str">
        <f>IF(A63="","",IF(B63="","",Drawing!$B$9))</f>
        <v/>
      </c>
      <c r="F63" s="22" t="str">
        <f>IF(A63="","",IF(BOM!D72="","",BOM!D72))</f>
        <v/>
      </c>
      <c r="G63" s="22" t="str">
        <f>IF(A63="","",IF(BOM!E72="","",BOM!E72))</f>
        <v/>
      </c>
      <c r="H63" s="22" t="str">
        <f>IF(A63="","",IF(Drawing!$H$6="","",Drawing!$H$6))</f>
        <v/>
      </c>
      <c r="J63" t="str">
        <f>IF(B63="","",IF(ISNUMBER(B63)=FALSE,"TEXT",IF((ISERROR(_xlfn.XLOOKUP(B63,[1]Recovered_Sheet1!$A:$A,[1]Recovered_Sheet1!$A:$A)))=TRUE,"No item number in ERP","")))</f>
        <v/>
      </c>
    </row>
    <row r="64" spans="1:10">
      <c r="A64" s="22" t="str">
        <f>IF(BOM!A73="","",BOM!A73)</f>
        <v/>
      </c>
      <c r="B64" s="20" t="str">
        <f>IF(BOM!$C73="","",BOM!$C73)</f>
        <v/>
      </c>
      <c r="C64" s="21" t="str">
        <f>IF(A64="","",IF(VALUE(Drawing!$E$3)=0,"",VALUE(Drawing!$E$3)))</f>
        <v/>
      </c>
      <c r="D64" s="21" t="str">
        <f>IF(A64="","",IF(BOM!$C$3="000000 and up","",Drawing!$C$3))</f>
        <v/>
      </c>
      <c r="E64" s="21" t="str">
        <f>IF(A64="","",IF(B64="","",Drawing!$B$9))</f>
        <v/>
      </c>
      <c r="F64" s="22" t="str">
        <f>IF(A64="","",IF(BOM!D73="","",BOM!D73))</f>
        <v/>
      </c>
      <c r="G64" s="22" t="str">
        <f>IF(A64="","",IF(BOM!E73="","",BOM!E73))</f>
        <v/>
      </c>
      <c r="H64" s="22" t="str">
        <f>IF(A64="","",IF(Drawing!$H$6="","",Drawing!$H$6))</f>
        <v/>
      </c>
      <c r="J64" t="str">
        <f>IF(B64="","",IF(ISNUMBER(B64)=FALSE,"TEXT",IF((ISERROR(_xlfn.XLOOKUP(B64,[1]Recovered_Sheet1!$A:$A,[1]Recovered_Sheet1!$A:$A)))=TRUE,"No item number in ERP","")))</f>
        <v/>
      </c>
    </row>
    <row r="65" spans="1:10">
      <c r="A65" s="22" t="str">
        <f>IF(BOM!A74="","",BOM!A74)</f>
        <v/>
      </c>
      <c r="B65" s="20" t="str">
        <f>IF(BOM!$C74="","",BOM!$C74)</f>
        <v/>
      </c>
      <c r="C65" s="21" t="str">
        <f>IF(A65="","",IF(VALUE(Drawing!$E$3)=0,"",VALUE(Drawing!$E$3)))</f>
        <v/>
      </c>
      <c r="D65" s="21" t="str">
        <f>IF(A65="","",IF(BOM!$C$3="000000 and up","",Drawing!$C$3))</f>
        <v/>
      </c>
      <c r="E65" s="21" t="str">
        <f>IF(A65="","",IF(B65="","",Drawing!$B$9))</f>
        <v/>
      </c>
      <c r="F65" s="22" t="str">
        <f>IF(A65="","",IF(BOM!D74="","",BOM!D74))</f>
        <v/>
      </c>
      <c r="G65" s="22" t="str">
        <f>IF(A65="","",IF(BOM!E74="","",BOM!E74))</f>
        <v/>
      </c>
      <c r="H65" s="22" t="str">
        <f>IF(A65="","",IF(Drawing!$H$6="","",Drawing!$H$6))</f>
        <v/>
      </c>
      <c r="J65" t="str">
        <f>IF(B65="","",IF(ISNUMBER(B65)=FALSE,"TEXT",IF((ISERROR(_xlfn.XLOOKUP(B65,[1]Recovered_Sheet1!$A:$A,[1]Recovered_Sheet1!$A:$A)))=TRUE,"No item number in ERP","")))</f>
        <v/>
      </c>
    </row>
    <row r="66" spans="1:10">
      <c r="A66" s="22" t="str">
        <f>IF(BOM!A75="","",BOM!A75)</f>
        <v/>
      </c>
      <c r="B66" s="20" t="str">
        <f>IF(BOM!$C75="","",BOM!$C75)</f>
        <v/>
      </c>
      <c r="C66" s="21" t="str">
        <f>IF(A66="","",IF(VALUE(Drawing!$E$3)=0,"",VALUE(Drawing!$E$3)))</f>
        <v/>
      </c>
      <c r="D66" s="21" t="str">
        <f>IF(A66="","",IF(BOM!$C$3="000000 and up","",Drawing!$C$3))</f>
        <v/>
      </c>
      <c r="E66" s="21" t="str">
        <f>IF(A66="","",IF(B66="","",Drawing!$B$9))</f>
        <v/>
      </c>
      <c r="F66" s="22" t="str">
        <f>IF(A66="","",IF(BOM!D75="","",BOM!D75))</f>
        <v/>
      </c>
      <c r="G66" s="22" t="str">
        <f>IF(A66="","",IF(BOM!E75="","",BOM!E75))</f>
        <v/>
      </c>
      <c r="H66" s="22" t="str">
        <f>IF(A66="","",IF(Drawing!$H$6="","",Drawing!$H$6))</f>
        <v/>
      </c>
      <c r="J66" t="str">
        <f>IF(B66="","",IF(ISNUMBER(B66)=FALSE,"TEXT",IF((ISERROR(_xlfn.XLOOKUP(B66,[1]Recovered_Sheet1!$A:$A,[1]Recovered_Sheet1!$A:$A)))=TRUE,"No item number in ERP","")))</f>
        <v/>
      </c>
    </row>
    <row r="67" spans="1:10">
      <c r="A67" s="22" t="str">
        <f>IF(BOM!A76="","",BOM!A76)</f>
        <v/>
      </c>
      <c r="B67" s="20" t="str">
        <f>IF(BOM!$C76="","",BOM!$C76)</f>
        <v/>
      </c>
      <c r="C67" s="21" t="str">
        <f>IF(A67="","",IF(VALUE(Drawing!$E$3)=0,"",VALUE(Drawing!$E$3)))</f>
        <v/>
      </c>
      <c r="D67" s="21" t="str">
        <f>IF(A67="","",IF(BOM!$C$3="000000 and up","",Drawing!$C$3))</f>
        <v/>
      </c>
      <c r="E67" s="21" t="str">
        <f>IF(A67="","",IF(B67="","",Drawing!$B$9))</f>
        <v/>
      </c>
      <c r="F67" s="22" t="str">
        <f>IF(A67="","",IF(BOM!D76="","",BOM!D76))</f>
        <v/>
      </c>
      <c r="G67" s="22" t="str">
        <f>IF(A67="","",IF(BOM!E76="","",BOM!E76))</f>
        <v/>
      </c>
      <c r="H67" s="22" t="str">
        <f>IF(A67="","",IF(Drawing!$H$6="","",Drawing!$H$6))</f>
        <v/>
      </c>
      <c r="J67" t="str">
        <f>IF(B67="","",IF(ISNUMBER(B67)=FALSE,"TEXT",IF((ISERROR(_xlfn.XLOOKUP(B67,[1]Recovered_Sheet1!$A:$A,[1]Recovered_Sheet1!$A:$A)))=TRUE,"No item number in ERP","")))</f>
        <v/>
      </c>
    </row>
    <row r="68" spans="1:10">
      <c r="A68" s="22" t="str">
        <f>IF(BOM!A77="","",BOM!A77)</f>
        <v/>
      </c>
      <c r="B68" s="20" t="str">
        <f>IF(BOM!$C77="","",BOM!$C77)</f>
        <v/>
      </c>
      <c r="C68" s="21" t="str">
        <f>IF(A68="","",IF(VALUE(Drawing!$E$3)=0,"",VALUE(Drawing!$E$3)))</f>
        <v/>
      </c>
      <c r="D68" s="21" t="str">
        <f>IF(A68="","",IF(BOM!$C$3="000000 and up","",Drawing!$C$3))</f>
        <v/>
      </c>
      <c r="E68" s="21" t="str">
        <f>IF(A68="","",IF(B68="","",Drawing!$B$9))</f>
        <v/>
      </c>
      <c r="F68" s="22" t="str">
        <f>IF(A68="","",IF(BOM!D77="","",BOM!D77))</f>
        <v/>
      </c>
      <c r="G68" s="22" t="str">
        <f>IF(A68="","",IF(BOM!E77="","",BOM!E77))</f>
        <v/>
      </c>
      <c r="H68" s="22" t="str">
        <f>IF(A68="","",IF(Drawing!$H$6="","",Drawing!$H$6))</f>
        <v/>
      </c>
      <c r="J68" t="str">
        <f>IF(B68="","",IF(ISNUMBER(B68)=FALSE,"TEXT",IF((ISERROR(_xlfn.XLOOKUP(B68,[1]Recovered_Sheet1!$A:$A,[1]Recovered_Sheet1!$A:$A)))=TRUE,"No item number in ERP","")))</f>
        <v/>
      </c>
    </row>
    <row r="69" spans="1:10">
      <c r="A69" s="22" t="str">
        <f>IF(BOM!A78="","",BOM!A78)</f>
        <v/>
      </c>
      <c r="B69" s="20" t="str">
        <f>IF(BOM!$C78="","",BOM!$C78)</f>
        <v/>
      </c>
      <c r="C69" s="21" t="str">
        <f>IF(A69="","",IF(VALUE(Drawing!$E$3)=0,"",VALUE(Drawing!$E$3)))</f>
        <v/>
      </c>
      <c r="D69" s="21" t="str">
        <f>IF(A69="","",IF(BOM!$C$3="000000 and up","",Drawing!$C$3))</f>
        <v/>
      </c>
      <c r="E69" s="21" t="str">
        <f>IF(A69="","",IF(B69="","",Drawing!$B$9))</f>
        <v/>
      </c>
      <c r="F69" s="22" t="str">
        <f>IF(A69="","",IF(BOM!D78="","",BOM!D78))</f>
        <v/>
      </c>
      <c r="G69" s="22" t="str">
        <f>IF(A69="","",IF(BOM!E78="","",BOM!E78))</f>
        <v/>
      </c>
      <c r="H69" s="22" t="str">
        <f>IF(A69="","",IF(Drawing!$H$6="","",Drawing!$H$6))</f>
        <v/>
      </c>
      <c r="J69" t="str">
        <f>IF(B69="","",IF(ISNUMBER(B69)=FALSE,"TEXT",IF((ISERROR(_xlfn.XLOOKUP(B69,[1]Recovered_Sheet1!$A:$A,[1]Recovered_Sheet1!$A:$A)))=TRUE,"No item number in ERP","")))</f>
        <v/>
      </c>
    </row>
    <row r="70" spans="1:10">
      <c r="A70" s="22" t="str">
        <f>IF(BOM!A79="","",BOM!A79)</f>
        <v/>
      </c>
      <c r="B70" s="20" t="str">
        <f>IF(BOM!$C79="","",BOM!$C79)</f>
        <v/>
      </c>
      <c r="C70" s="21" t="str">
        <f>IF(A70="","",IF(VALUE(Drawing!$E$3)=0,"",VALUE(Drawing!$E$3)))</f>
        <v/>
      </c>
      <c r="D70" s="21" t="str">
        <f>IF(A70="","",IF(BOM!$C$3="000000 and up","",Drawing!$C$3))</f>
        <v/>
      </c>
      <c r="E70" s="21" t="str">
        <f>IF(A70="","",IF(B70="","",Drawing!$B$9))</f>
        <v/>
      </c>
      <c r="F70" s="22" t="str">
        <f>IF(A70="","",IF(BOM!D79="","",BOM!D79))</f>
        <v/>
      </c>
      <c r="G70" s="22" t="str">
        <f>IF(A70="","",IF(BOM!E79="","",BOM!E79))</f>
        <v/>
      </c>
      <c r="H70" s="22" t="str">
        <f>IF(A70="","",IF(Drawing!$H$6="","",Drawing!$H$6))</f>
        <v/>
      </c>
      <c r="J70" t="str">
        <f>IF(B70="","",IF(ISNUMBER(B70)=FALSE,"TEXT",IF((ISERROR(_xlfn.XLOOKUP(B70,[1]Recovered_Sheet1!$A:$A,[1]Recovered_Sheet1!$A:$A)))=TRUE,"No item number in ERP","")))</f>
        <v/>
      </c>
    </row>
    <row r="71" spans="1:10">
      <c r="A71" s="22" t="str">
        <f>IF(BOM!A80="","",BOM!A80)</f>
        <v/>
      </c>
      <c r="B71" s="20" t="str">
        <f>IF(BOM!$C80="","",BOM!$C80)</f>
        <v/>
      </c>
      <c r="C71" s="21" t="str">
        <f>IF(A71="","",IF(VALUE(Drawing!$E$3)=0,"",VALUE(Drawing!$E$3)))</f>
        <v/>
      </c>
      <c r="D71" s="21" t="str">
        <f>IF(A71="","",IF(BOM!$C$3="000000 and up","",Drawing!$C$3))</f>
        <v/>
      </c>
      <c r="E71" s="21" t="str">
        <f>IF(A71="","",IF(B71="","",Drawing!$B$9))</f>
        <v/>
      </c>
      <c r="F71" s="22" t="str">
        <f>IF(A71="","",IF(BOM!D80="","",BOM!D80))</f>
        <v/>
      </c>
      <c r="G71" s="22" t="str">
        <f>IF(A71="","",IF(BOM!E80="","",BOM!E80))</f>
        <v/>
      </c>
      <c r="H71" s="22" t="str">
        <f>IF(A71="","",IF(Drawing!$H$6="","",Drawing!$H$6))</f>
        <v/>
      </c>
      <c r="J71" t="str">
        <f>IF(B71="","",IF(ISNUMBER(B71)=FALSE,"TEXT",IF((ISERROR(_xlfn.XLOOKUP(B71,[1]Recovered_Sheet1!$A:$A,[1]Recovered_Sheet1!$A:$A)))=TRUE,"No item number in ERP","")))</f>
        <v/>
      </c>
    </row>
    <row r="72" spans="1:10">
      <c r="A72" s="22" t="str">
        <f>IF(BOM!A81="","",BOM!A81)</f>
        <v/>
      </c>
      <c r="B72" s="20" t="str">
        <f>IF(BOM!$C81="","",BOM!$C81)</f>
        <v/>
      </c>
      <c r="C72" s="21" t="str">
        <f>IF(A72="","",IF(VALUE(Drawing!$E$3)=0,"",VALUE(Drawing!$E$3)))</f>
        <v/>
      </c>
      <c r="D72" s="21" t="str">
        <f>IF(A72="","",IF(BOM!$C$3="000000 and up","",Drawing!$C$3))</f>
        <v/>
      </c>
      <c r="E72" s="21" t="str">
        <f>IF(A72="","",IF(B72="","",Drawing!$B$9))</f>
        <v/>
      </c>
      <c r="F72" s="22" t="str">
        <f>IF(A72="","",IF(BOM!D81="","",BOM!D81))</f>
        <v/>
      </c>
      <c r="G72" s="22" t="str">
        <f>IF(A72="","",IF(BOM!E81="","",BOM!E81))</f>
        <v/>
      </c>
      <c r="H72" s="22" t="str">
        <f>IF(A72="","",IF(Drawing!$H$6="","",Drawing!$H$6))</f>
        <v/>
      </c>
      <c r="J72" t="str">
        <f>IF(B72="","",IF(ISNUMBER(B72)=FALSE,"TEXT",IF((ISERROR(_xlfn.XLOOKUP(B72,[1]Recovered_Sheet1!$A:$A,[1]Recovered_Sheet1!$A:$A)))=TRUE,"No item number in ERP","")))</f>
        <v/>
      </c>
    </row>
    <row r="73" spans="1:10">
      <c r="A73" s="22" t="str">
        <f>IF(BOM!A82="","",BOM!A82)</f>
        <v/>
      </c>
      <c r="B73" s="20" t="str">
        <f>IF(BOM!$C82="","",BOM!$C82)</f>
        <v/>
      </c>
      <c r="C73" s="21" t="str">
        <f>IF(A73="","",IF(VALUE(Drawing!$E$3)=0,"",VALUE(Drawing!$E$3)))</f>
        <v/>
      </c>
      <c r="D73" s="21" t="str">
        <f>IF(A73="","",IF(BOM!$C$3="000000 and up","",Drawing!$C$3))</f>
        <v/>
      </c>
      <c r="E73" s="21" t="str">
        <f>IF(A73="","",IF(B73="","",Drawing!$B$9))</f>
        <v/>
      </c>
      <c r="F73" s="22" t="str">
        <f>IF(A73="","",IF(BOM!D82="","",BOM!D82))</f>
        <v/>
      </c>
      <c r="G73" s="22" t="str">
        <f>IF(A73="","",IF(BOM!E82="","",BOM!E82))</f>
        <v/>
      </c>
      <c r="H73" s="22" t="str">
        <f>IF(A73="","",IF(Drawing!$H$6="","",Drawing!$H$6))</f>
        <v/>
      </c>
      <c r="J73" t="str">
        <f>IF(B73="","",IF(ISNUMBER(B73)=FALSE,"TEXT",IF((ISERROR(_xlfn.XLOOKUP(B73,[1]Recovered_Sheet1!$A:$A,[1]Recovered_Sheet1!$A:$A)))=TRUE,"No item number in ERP","")))</f>
        <v/>
      </c>
    </row>
    <row r="74" spans="1:10">
      <c r="A74" s="22" t="str">
        <f>IF(BOM!A83="","",BOM!A83)</f>
        <v/>
      </c>
      <c r="B74" s="20" t="str">
        <f>IF(BOM!$C83="","",BOM!$C83)</f>
        <v/>
      </c>
      <c r="C74" s="21" t="str">
        <f>IF(A74="","",IF(VALUE(Drawing!$E$3)=0,"",VALUE(Drawing!$E$3)))</f>
        <v/>
      </c>
      <c r="D74" s="21" t="str">
        <f>IF(A74="","",IF(BOM!$C$3="000000 and up","",Drawing!$C$3))</f>
        <v/>
      </c>
      <c r="E74" s="21" t="str">
        <f>IF(A74="","",IF(B74="","",Drawing!$B$9))</f>
        <v/>
      </c>
      <c r="F74" s="22" t="str">
        <f>IF(A74="","",IF(BOM!D83="","",BOM!D83))</f>
        <v/>
      </c>
      <c r="G74" s="22" t="str">
        <f>IF(A74="","",IF(BOM!E83="","",BOM!E83))</f>
        <v/>
      </c>
      <c r="H74" s="22" t="str">
        <f>IF(A74="","",IF(Drawing!$H$6="","",Drawing!$H$6))</f>
        <v/>
      </c>
      <c r="J74" t="str">
        <f>IF(B74="","",IF(ISNUMBER(B74)=FALSE,"TEXT",IF((ISERROR(_xlfn.XLOOKUP(B74,[1]Recovered_Sheet1!$A:$A,[1]Recovered_Sheet1!$A:$A)))=TRUE,"No item number in ERP","")))</f>
        <v/>
      </c>
    </row>
    <row r="75" spans="1:10">
      <c r="A75" s="22" t="str">
        <f>IF(BOM!A84="","",BOM!A84)</f>
        <v/>
      </c>
      <c r="B75" s="20" t="str">
        <f>IF(BOM!$C84="","",BOM!$C84)</f>
        <v/>
      </c>
      <c r="C75" s="21" t="str">
        <f>IF(A75="","",IF(VALUE(Drawing!$E$3)=0,"",VALUE(Drawing!$E$3)))</f>
        <v/>
      </c>
      <c r="D75" s="21" t="str">
        <f>IF(A75="","",IF(BOM!$C$3="000000 and up","",Drawing!$C$3))</f>
        <v/>
      </c>
      <c r="E75" s="21" t="str">
        <f>IF(A75="","",IF(B75="","",Drawing!$B$9))</f>
        <v/>
      </c>
      <c r="F75" s="22" t="str">
        <f>IF(A75="","",IF(BOM!D84="","",BOM!D84))</f>
        <v/>
      </c>
      <c r="G75" s="22" t="str">
        <f>IF(A75="","",IF(BOM!E84="","",BOM!E84))</f>
        <v/>
      </c>
      <c r="H75" s="22" t="str">
        <f>IF(A75="","",IF(Drawing!$H$6="","",Drawing!$H$6))</f>
        <v/>
      </c>
      <c r="J75" t="str">
        <f>IF(B75="","",IF(ISNUMBER(B75)=FALSE,"TEXT",IF((ISERROR(_xlfn.XLOOKUP(B75,[1]Recovered_Sheet1!$A:$A,[1]Recovered_Sheet1!$A:$A)))=TRUE,"No item number in ERP","")))</f>
        <v/>
      </c>
    </row>
    <row r="76" spans="1:10">
      <c r="A76" s="22" t="str">
        <f>IF(BOM!A85="","",BOM!A85)</f>
        <v/>
      </c>
      <c r="B76" s="20" t="str">
        <f>IF(BOM!$C85="","",BOM!$C85)</f>
        <v/>
      </c>
      <c r="C76" s="21" t="str">
        <f>IF(A76="","",IF(VALUE(Drawing!$E$3)=0,"",VALUE(Drawing!$E$3)))</f>
        <v/>
      </c>
      <c r="D76" s="21" t="str">
        <f>IF(A76="","",IF(BOM!$C$3="000000 and up","",Drawing!$C$3))</f>
        <v/>
      </c>
      <c r="E76" s="21" t="str">
        <f>IF(A76="","",IF(B76="","",Drawing!$B$9))</f>
        <v/>
      </c>
      <c r="F76" s="22" t="str">
        <f>IF(A76="","",IF(BOM!D85="","",BOM!D85))</f>
        <v/>
      </c>
      <c r="G76" s="22" t="str">
        <f>IF(A76="","",IF(BOM!E85="","",BOM!E85))</f>
        <v/>
      </c>
      <c r="H76" s="22" t="str">
        <f>IF(A76="","",IF(Drawing!$H$6="","",Drawing!$H$6))</f>
        <v/>
      </c>
      <c r="J76" t="str">
        <f>IF(B76="","",IF(ISNUMBER(B76)=FALSE,"TEXT",IF((ISERROR(_xlfn.XLOOKUP(B76,[1]Recovered_Sheet1!$A:$A,[1]Recovered_Sheet1!$A:$A)))=TRUE,"No item number in ERP","")))</f>
        <v/>
      </c>
    </row>
    <row r="77" spans="1:10">
      <c r="A77" s="22" t="str">
        <f>IF(BOM!A86="","",BOM!A86)</f>
        <v/>
      </c>
      <c r="B77" s="20" t="str">
        <f>IF(BOM!$C86="","",BOM!$C86)</f>
        <v/>
      </c>
      <c r="C77" s="21" t="str">
        <f>IF(A77="","",IF(VALUE(Drawing!$E$3)=0,"",VALUE(Drawing!$E$3)))</f>
        <v/>
      </c>
      <c r="D77" s="21" t="str">
        <f>IF(A77="","",IF(BOM!$C$3="000000 and up","",Drawing!$C$3))</f>
        <v/>
      </c>
      <c r="E77" s="21" t="str">
        <f>IF(A77="","",IF(B77="","",Drawing!$B$9))</f>
        <v/>
      </c>
      <c r="F77" s="22" t="str">
        <f>IF(A77="","",IF(BOM!D86="","",BOM!D86))</f>
        <v/>
      </c>
      <c r="G77" s="22" t="str">
        <f>IF(A77="","",IF(BOM!E86="","",BOM!E86))</f>
        <v/>
      </c>
      <c r="H77" s="22" t="str">
        <f>IF(A77="","",IF(Drawing!$H$6="","",Drawing!$H$6))</f>
        <v/>
      </c>
      <c r="J77" t="str">
        <f>IF(B77="","",IF(ISNUMBER(B77)=FALSE,"TEXT",IF((ISERROR(_xlfn.XLOOKUP(B77,[1]Recovered_Sheet1!$A:$A,[1]Recovered_Sheet1!$A:$A)))=TRUE,"No item number in ERP","")))</f>
        <v/>
      </c>
    </row>
    <row r="78" spans="1:10">
      <c r="A78" s="22" t="str">
        <f>IF(BOM!A87="","",BOM!A87)</f>
        <v/>
      </c>
      <c r="B78" s="20" t="str">
        <f>IF(BOM!$C87="","",BOM!$C87)</f>
        <v/>
      </c>
      <c r="C78" s="21" t="str">
        <f>IF(A78="","",IF(VALUE(Drawing!$E$3)=0,"",VALUE(Drawing!$E$3)))</f>
        <v/>
      </c>
      <c r="D78" s="21" t="str">
        <f>IF(A78="","",IF(BOM!$C$3="000000 and up","",Drawing!$C$3))</f>
        <v/>
      </c>
      <c r="E78" s="21" t="str">
        <f>IF(A78="","",IF(B78="","",Drawing!$B$9))</f>
        <v/>
      </c>
      <c r="F78" s="22" t="str">
        <f>IF(A78="","",IF(BOM!D87="","",BOM!D87))</f>
        <v/>
      </c>
      <c r="G78" s="22" t="str">
        <f>IF(A78="","",IF(BOM!E87="","",BOM!E87))</f>
        <v/>
      </c>
      <c r="H78" s="22" t="str">
        <f>IF(A78="","",IF(Drawing!$H$6="","",Drawing!$H$6))</f>
        <v/>
      </c>
      <c r="J78" t="str">
        <f>IF(B78="","",IF(ISNUMBER(B78)=FALSE,"TEXT",IF((ISERROR(_xlfn.XLOOKUP(B78,[1]Recovered_Sheet1!$A:$A,[1]Recovered_Sheet1!$A:$A)))=TRUE,"No item number in ERP","")))</f>
        <v/>
      </c>
    </row>
    <row r="79" spans="1:10">
      <c r="A79" s="22" t="str">
        <f>IF(BOM!A88="","",BOM!A88)</f>
        <v/>
      </c>
      <c r="B79" s="20" t="str">
        <f>IF(BOM!$C88="","",BOM!$C88)</f>
        <v/>
      </c>
      <c r="C79" s="21" t="str">
        <f>IF(A79="","",IF(VALUE(Drawing!$E$3)=0,"",VALUE(Drawing!$E$3)))</f>
        <v/>
      </c>
      <c r="D79" s="21" t="str">
        <f>IF(A79="","",IF(BOM!$C$3="000000 and up","",Drawing!$C$3))</f>
        <v/>
      </c>
      <c r="E79" s="21" t="str">
        <f>IF(A79="","",IF(B79="","",Drawing!$B$9))</f>
        <v/>
      </c>
      <c r="F79" s="22" t="str">
        <f>IF(A79="","",IF(BOM!D88="","",BOM!D88))</f>
        <v/>
      </c>
      <c r="G79" s="22" t="str">
        <f>IF(A79="","",IF(BOM!E88="","",BOM!E88))</f>
        <v/>
      </c>
      <c r="H79" s="22" t="str">
        <f>IF(A79="","",IF(Drawing!$H$6="","",Drawing!$H$6))</f>
        <v/>
      </c>
      <c r="J79" t="str">
        <f>IF(B79="","",IF(ISNUMBER(B79)=FALSE,"TEXT",IF((ISERROR(_xlfn.XLOOKUP(B79,[1]Recovered_Sheet1!$A:$A,[1]Recovered_Sheet1!$A:$A)))=TRUE,"No item number in ERP","")))</f>
        <v/>
      </c>
    </row>
    <row r="80" spans="1:10">
      <c r="A80" s="22" t="str">
        <f>IF(BOM!A89="","",BOM!A89)</f>
        <v/>
      </c>
      <c r="B80" s="20" t="str">
        <f>IF(BOM!$C89="","",BOM!$C89)</f>
        <v/>
      </c>
      <c r="C80" s="21" t="str">
        <f>IF(A80="","",IF(VALUE(Drawing!$E$3)=0,"",VALUE(Drawing!$E$3)))</f>
        <v/>
      </c>
      <c r="D80" s="21" t="str">
        <f>IF(A80="","",IF(BOM!$C$3="000000 and up","",Drawing!$C$3))</f>
        <v/>
      </c>
      <c r="E80" s="21" t="str">
        <f>IF(A80="","",IF(B80="","",Drawing!$B$9))</f>
        <v/>
      </c>
      <c r="F80" s="22" t="str">
        <f>IF(A80="","",IF(BOM!D89="","",BOM!D89))</f>
        <v/>
      </c>
      <c r="G80" s="22" t="str">
        <f>IF(A80="","",IF(BOM!E89="","",BOM!E89))</f>
        <v/>
      </c>
      <c r="H80" s="22" t="str">
        <f>IF(A80="","",IF(Drawing!$H$6="","",Drawing!$H$6))</f>
        <v/>
      </c>
      <c r="J80" t="str">
        <f>IF(B80="","",IF(ISNUMBER(B80)=FALSE,"TEXT",IF((ISERROR(_xlfn.XLOOKUP(B80,[1]Recovered_Sheet1!$A:$A,[1]Recovered_Sheet1!$A:$A)))=TRUE,"No item number in ERP","")))</f>
        <v/>
      </c>
    </row>
    <row r="81" spans="1:10">
      <c r="A81" s="22" t="str">
        <f>IF(BOM!A90="","",BOM!A90)</f>
        <v/>
      </c>
      <c r="B81" s="20" t="str">
        <f>IF(BOM!$C90="","",BOM!$C90)</f>
        <v/>
      </c>
      <c r="C81" s="21" t="str">
        <f>IF(A81="","",IF(VALUE(Drawing!$E$3)=0,"",VALUE(Drawing!$E$3)))</f>
        <v/>
      </c>
      <c r="D81" s="21" t="str">
        <f>IF(A81="","",IF(BOM!$C$3="000000 and up","",Drawing!$C$3))</f>
        <v/>
      </c>
      <c r="E81" s="21" t="str">
        <f>IF(A81="","",IF(B81="","",Drawing!$B$9))</f>
        <v/>
      </c>
      <c r="F81" s="22" t="str">
        <f>IF(A81="","",IF(BOM!D90="","",BOM!D90))</f>
        <v/>
      </c>
      <c r="G81" s="22" t="str">
        <f>IF(A81="","",IF(BOM!E90="","",BOM!E90))</f>
        <v/>
      </c>
      <c r="H81" s="22" t="str">
        <f>IF(A81="","",IF(Drawing!$H$6="","",Drawing!$H$6))</f>
        <v/>
      </c>
      <c r="J81" t="str">
        <f>IF(B81="","",IF(ISNUMBER(B81)=FALSE,"TEXT",IF((ISERROR(_xlfn.XLOOKUP(B81,[1]Recovered_Sheet1!$A:$A,[1]Recovered_Sheet1!$A:$A)))=TRUE,"No item number in ERP","")))</f>
        <v/>
      </c>
    </row>
    <row r="82" spans="1:10">
      <c r="A82" s="22" t="str">
        <f>IF(BOM!A91="","",BOM!A91)</f>
        <v/>
      </c>
      <c r="B82" s="20" t="str">
        <f>IF(BOM!$C91="","",BOM!$C91)</f>
        <v/>
      </c>
      <c r="C82" s="21" t="str">
        <f>IF(A82="","",IF(VALUE(Drawing!$E$3)=0,"",VALUE(Drawing!$E$3)))</f>
        <v/>
      </c>
      <c r="D82" s="21" t="str">
        <f>IF(A82="","",IF(BOM!$C$3="000000 and up","",Drawing!$C$3))</f>
        <v/>
      </c>
      <c r="E82" s="21" t="str">
        <f>IF(A82="","",IF(B82="","",Drawing!$B$9))</f>
        <v/>
      </c>
      <c r="F82" s="22" t="str">
        <f>IF(A82="","",IF(BOM!D91="","",BOM!D91))</f>
        <v/>
      </c>
      <c r="G82" s="22" t="str">
        <f>IF(A82="","",IF(BOM!E91="","",BOM!E91))</f>
        <v/>
      </c>
      <c r="H82" s="22" t="str">
        <f>IF(A82="","",IF(Drawing!$H$6="","",Drawing!$H$6))</f>
        <v/>
      </c>
      <c r="J82" t="str">
        <f>IF(B82="","",IF(ISNUMBER(B82)=FALSE,"TEXT",IF((ISERROR(_xlfn.XLOOKUP(B82,[1]Recovered_Sheet1!$A:$A,[1]Recovered_Sheet1!$A:$A)))=TRUE,"No item number in ERP","")))</f>
        <v/>
      </c>
    </row>
    <row r="83" spans="1:10">
      <c r="A83" s="22" t="str">
        <f>IF(BOM!A92="","",BOM!A92)</f>
        <v/>
      </c>
      <c r="B83" s="20" t="str">
        <f>IF(BOM!$C92="","",BOM!$C92)</f>
        <v/>
      </c>
      <c r="C83" s="21" t="str">
        <f>IF(A83="","",IF(VALUE(Drawing!$E$3)=0,"",VALUE(Drawing!$E$3)))</f>
        <v/>
      </c>
      <c r="D83" s="21" t="str">
        <f>IF(A83="","",IF(BOM!$C$3="000000 and up","",Drawing!$C$3))</f>
        <v/>
      </c>
      <c r="E83" s="21" t="str">
        <f>IF(A83="","",IF(B83="","",Drawing!$B$9))</f>
        <v/>
      </c>
      <c r="F83" s="22" t="str">
        <f>IF(A83="","",IF(BOM!D92="","",BOM!D92))</f>
        <v/>
      </c>
      <c r="G83" s="22" t="str">
        <f>IF(A83="","",IF(BOM!E92="","",BOM!E92))</f>
        <v/>
      </c>
      <c r="H83" s="22" t="str">
        <f>IF(A83="","",IF(Drawing!$H$6="","",Drawing!$H$6))</f>
        <v/>
      </c>
      <c r="J83" t="str">
        <f>IF(B83="","",IF(ISNUMBER(B83)=FALSE,"TEXT",IF((ISERROR(_xlfn.XLOOKUP(B83,[1]Recovered_Sheet1!$A:$A,[1]Recovered_Sheet1!$A:$A)))=TRUE,"No item number in ERP","")))</f>
        <v/>
      </c>
    </row>
    <row r="84" spans="1:10">
      <c r="A84" s="22" t="str">
        <f>IF(BOM!A93="","",BOM!A93)</f>
        <v/>
      </c>
      <c r="B84" s="20" t="str">
        <f>IF(BOM!$C93="","",BOM!$C93)</f>
        <v/>
      </c>
      <c r="C84" s="21" t="str">
        <f>IF(A84="","",IF(VALUE(Drawing!$E$3)=0,"",VALUE(Drawing!$E$3)))</f>
        <v/>
      </c>
      <c r="D84" s="21" t="str">
        <f>IF(A84="","",IF(BOM!$C$3="000000 and up","",Drawing!$C$3))</f>
        <v/>
      </c>
      <c r="E84" s="21" t="str">
        <f>IF(A84="","",IF(B84="","",Drawing!$B$9))</f>
        <v/>
      </c>
      <c r="F84" s="22" t="str">
        <f>IF(A84="","",IF(BOM!D93="","",BOM!D93))</f>
        <v/>
      </c>
      <c r="G84" s="22" t="str">
        <f>IF(A84="","",IF(BOM!E93="","",BOM!E93))</f>
        <v/>
      </c>
      <c r="H84" s="22" t="str">
        <f>IF(A84="","",IF(Drawing!$H$6="","",Drawing!$H$6))</f>
        <v/>
      </c>
      <c r="J84" t="str">
        <f>IF(B84="","",IF(ISNUMBER(B84)=FALSE,"TEXT",IF((ISERROR(_xlfn.XLOOKUP(B84,[1]Recovered_Sheet1!$A:$A,[1]Recovered_Sheet1!$A:$A)))=TRUE,"No item number in ERP","")))</f>
        <v/>
      </c>
    </row>
    <row r="85" spans="1:10">
      <c r="A85" s="22" t="str">
        <f>IF(BOM!A94="","",BOM!A94)</f>
        <v/>
      </c>
      <c r="B85" s="20" t="str">
        <f>IF(BOM!$C94="","",BOM!$C94)</f>
        <v/>
      </c>
      <c r="C85" s="21" t="str">
        <f>IF(A85="","",IF(VALUE(Drawing!$E$3)=0,"",VALUE(Drawing!$E$3)))</f>
        <v/>
      </c>
      <c r="D85" s="21" t="str">
        <f>IF(A85="","",IF(BOM!$C$3="000000 and up","",Drawing!$C$3))</f>
        <v/>
      </c>
      <c r="E85" s="21" t="str">
        <f>IF(A85="","",IF(B85="","",Drawing!$B$9))</f>
        <v/>
      </c>
      <c r="F85" s="22" t="str">
        <f>IF(A85="","",IF(BOM!D94="","",BOM!D94))</f>
        <v/>
      </c>
      <c r="G85" s="22" t="str">
        <f>IF(A85="","",IF(BOM!E94="","",BOM!E94))</f>
        <v/>
      </c>
      <c r="H85" s="22" t="str">
        <f>IF(A85="","",IF(Drawing!$H$6="","",Drawing!$H$6))</f>
        <v/>
      </c>
      <c r="J85" t="str">
        <f>IF(B85="","",IF(ISNUMBER(B85)=FALSE,"TEXT",IF((ISERROR(_xlfn.XLOOKUP(B85,[1]Recovered_Sheet1!$A:$A,[1]Recovered_Sheet1!$A:$A)))=TRUE,"No item number in ERP","")))</f>
        <v/>
      </c>
    </row>
    <row r="86" spans="1:10">
      <c r="A86" s="22" t="str">
        <f>IF(BOM!A95="","",BOM!A95)</f>
        <v/>
      </c>
      <c r="B86" s="20" t="str">
        <f>IF(BOM!$C95="","",BOM!$C95)</f>
        <v/>
      </c>
      <c r="C86" s="21" t="str">
        <f>IF(A86="","",IF(VALUE(Drawing!$E$3)=0,"",VALUE(Drawing!$E$3)))</f>
        <v/>
      </c>
      <c r="D86" s="21" t="str">
        <f>IF(A86="","",IF(BOM!$C$3="000000 and up","",Drawing!$C$3))</f>
        <v/>
      </c>
      <c r="E86" s="21" t="str">
        <f>IF(A86="","",IF(B86="","",Drawing!$B$9))</f>
        <v/>
      </c>
      <c r="F86" s="22" t="str">
        <f>IF(A86="","",IF(BOM!D95="","",BOM!D95))</f>
        <v/>
      </c>
      <c r="G86" s="22" t="str">
        <f>IF(A86="","",IF(BOM!E95="","",BOM!E95))</f>
        <v/>
      </c>
      <c r="H86" s="22" t="str">
        <f>IF(A86="","",IF(Drawing!$H$6="","",Drawing!$H$6))</f>
        <v/>
      </c>
      <c r="J86" t="str">
        <f>IF(B86="","",IF(ISNUMBER(B86)=FALSE,"TEXT",IF((ISERROR(_xlfn.XLOOKUP(B86,[1]Recovered_Sheet1!$A:$A,[1]Recovered_Sheet1!$A:$A)))=TRUE,"No item number in ERP","")))</f>
        <v/>
      </c>
    </row>
    <row r="87" spans="1:10">
      <c r="A87" s="22" t="str">
        <f>IF(BOM!A96="","",BOM!A96)</f>
        <v/>
      </c>
      <c r="B87" s="20" t="str">
        <f>IF(BOM!$C96="","",BOM!$C96)</f>
        <v/>
      </c>
      <c r="C87" s="21" t="str">
        <f>IF(A87="","",IF(VALUE(Drawing!$E$3)=0,"",VALUE(Drawing!$E$3)))</f>
        <v/>
      </c>
      <c r="D87" s="21" t="str">
        <f>IF(A87="","",IF(BOM!$C$3="000000 and up","",Drawing!$C$3))</f>
        <v/>
      </c>
      <c r="E87" s="21" t="str">
        <f>IF(A87="","",IF(B87="","",Drawing!$B$9))</f>
        <v/>
      </c>
      <c r="F87" s="22" t="str">
        <f>IF(A87="","",IF(BOM!D96="","",BOM!D96))</f>
        <v/>
      </c>
      <c r="G87" s="22" t="str">
        <f>IF(A87="","",IF(BOM!E96="","",BOM!E96))</f>
        <v/>
      </c>
      <c r="H87" s="22" t="str">
        <f>IF(A87="","",IF(Drawing!$H$6="","",Drawing!$H$6))</f>
        <v/>
      </c>
      <c r="J87" t="str">
        <f>IF(B87="","",IF(ISNUMBER(B87)=FALSE,"TEXT",IF((ISERROR(_xlfn.XLOOKUP(B87,[1]Recovered_Sheet1!$A:$A,[1]Recovered_Sheet1!$A:$A)))=TRUE,"No item number in ERP","")))</f>
        <v/>
      </c>
    </row>
    <row r="88" spans="1:10">
      <c r="A88" s="22" t="str">
        <f>IF(BOM!A97="","",BOM!A97)</f>
        <v/>
      </c>
      <c r="B88" s="20" t="str">
        <f>IF(BOM!$C97="","",BOM!$C97)</f>
        <v/>
      </c>
      <c r="C88" s="21" t="str">
        <f>IF(A88="","",IF(VALUE(Drawing!$E$3)=0,"",VALUE(Drawing!$E$3)))</f>
        <v/>
      </c>
      <c r="D88" s="21" t="str">
        <f>IF(A88="","",IF(BOM!$C$3="000000 and up","",Drawing!$C$3))</f>
        <v/>
      </c>
      <c r="E88" s="21" t="str">
        <f>IF(A88="","",IF(B88="","",Drawing!$B$9))</f>
        <v/>
      </c>
      <c r="F88" s="22" t="str">
        <f>IF(A88="","",IF(BOM!D97="","",BOM!D97))</f>
        <v/>
      </c>
      <c r="G88" s="22" t="str">
        <f>IF(A88="","",IF(BOM!E97="","",BOM!E97))</f>
        <v/>
      </c>
      <c r="H88" s="22" t="str">
        <f>IF(A88="","",IF(Drawing!$H$6="","",Drawing!$H$6))</f>
        <v/>
      </c>
      <c r="J88" t="str">
        <f>IF(B88="","",IF(ISNUMBER(B88)=FALSE,"TEXT",IF((ISERROR(_xlfn.XLOOKUP(B88,[1]Recovered_Sheet1!$A:$A,[1]Recovered_Sheet1!$A:$A)))=TRUE,"No item number in ERP","")))</f>
        <v/>
      </c>
    </row>
    <row r="89" spans="1:10">
      <c r="A89" s="22" t="str">
        <f>IF(BOM!A98="","",BOM!A98)</f>
        <v/>
      </c>
      <c r="B89" s="20" t="str">
        <f>IF(BOM!$C98="","",BOM!$C98)</f>
        <v/>
      </c>
      <c r="C89" s="21" t="str">
        <f>IF(A89="","",IF(VALUE(Drawing!$E$3)=0,"",VALUE(Drawing!$E$3)))</f>
        <v/>
      </c>
      <c r="D89" s="21" t="str">
        <f>IF(A89="","",IF(BOM!$C$3="000000 and up","",Drawing!$C$3))</f>
        <v/>
      </c>
      <c r="E89" s="21" t="str">
        <f>IF(A89="","",IF(B89="","",Drawing!$B$9))</f>
        <v/>
      </c>
      <c r="F89" s="22" t="str">
        <f>IF(A89="","",IF(BOM!D98="","",BOM!D98))</f>
        <v/>
      </c>
      <c r="G89" s="22" t="str">
        <f>IF(A89="","",IF(BOM!E98="","",BOM!E98))</f>
        <v/>
      </c>
      <c r="H89" s="22" t="str">
        <f>IF(A89="","",IF(Drawing!$H$6="","",Drawing!$H$6))</f>
        <v/>
      </c>
      <c r="J89" t="str">
        <f>IF(B89="","",IF(ISNUMBER(B89)=FALSE,"TEXT",IF((ISERROR(_xlfn.XLOOKUP(B89,[1]Recovered_Sheet1!$A:$A,[1]Recovered_Sheet1!$A:$A)))=TRUE,"No item number in ERP","")))</f>
        <v/>
      </c>
    </row>
    <row r="90" spans="1:10">
      <c r="A90" s="22" t="str">
        <f>IF(BOM!A99="","",BOM!A99)</f>
        <v/>
      </c>
      <c r="B90" s="20" t="str">
        <f>IF(BOM!$C99="","",BOM!$C99)</f>
        <v/>
      </c>
      <c r="C90" s="21" t="str">
        <f>IF(A90="","",IF(VALUE(Drawing!$E$3)=0,"",VALUE(Drawing!$E$3)))</f>
        <v/>
      </c>
      <c r="D90" s="21" t="str">
        <f>IF(A90="","",IF(BOM!$C$3="000000 and up","",Drawing!$C$3))</f>
        <v/>
      </c>
      <c r="E90" s="21" t="str">
        <f>IF(A90="","",IF(B90="","",Drawing!$B$9))</f>
        <v/>
      </c>
      <c r="F90" s="22" t="str">
        <f>IF(A90="","",IF(BOM!D99="","",BOM!D99))</f>
        <v/>
      </c>
      <c r="G90" s="22" t="str">
        <f>IF(A90="","",IF(BOM!E99="","",BOM!E99))</f>
        <v/>
      </c>
      <c r="H90" s="22" t="str">
        <f>IF(A90="","",IF(Drawing!$H$6="","",Drawing!$H$6))</f>
        <v/>
      </c>
      <c r="J90" t="str">
        <f>IF(B90="","",IF(ISNUMBER(B90)=FALSE,"TEXT",IF((ISERROR(_xlfn.XLOOKUP(B90,[1]Recovered_Sheet1!$A:$A,[1]Recovered_Sheet1!$A:$A)))=TRUE,"No item number in ERP","")))</f>
        <v/>
      </c>
    </row>
    <row r="91" spans="1:10">
      <c r="A91" s="22" t="str">
        <f>IF(BOM!A100="","",BOM!A100)</f>
        <v/>
      </c>
      <c r="B91" s="20" t="str">
        <f>IF(BOM!$C100="","",BOM!$C100)</f>
        <v/>
      </c>
      <c r="C91" s="21" t="str">
        <f>IF(A91="","",IF(VALUE(Drawing!$E$3)=0,"",VALUE(Drawing!$E$3)))</f>
        <v/>
      </c>
      <c r="D91" s="21" t="str">
        <f>IF(A91="","",IF(BOM!$C$3="000000 and up","",Drawing!$C$3))</f>
        <v/>
      </c>
      <c r="E91" s="21" t="str">
        <f>IF(A91="","",IF(B91="","",Drawing!$B$9))</f>
        <v/>
      </c>
      <c r="F91" s="22" t="str">
        <f>IF(A91="","",IF(BOM!D100="","",BOM!D100))</f>
        <v/>
      </c>
      <c r="G91" s="22" t="str">
        <f>IF(A91="","",IF(BOM!E100="","",BOM!E100))</f>
        <v/>
      </c>
      <c r="H91" s="22" t="str">
        <f>IF(A91="","",IF(Drawing!$H$6="","",Drawing!$H$6))</f>
        <v/>
      </c>
      <c r="J91" t="str">
        <f>IF(B91="","",IF(ISNUMBER(B91)=FALSE,"TEXT",IF((ISERROR(_xlfn.XLOOKUP(B91,[1]Recovered_Sheet1!$A:$A,[1]Recovered_Sheet1!$A:$A)))=TRUE,"No item number in ERP","")))</f>
        <v/>
      </c>
    </row>
    <row r="92" spans="1:10">
      <c r="A92" s="22" t="str">
        <f>IF(BOM!A101="","",BOM!A101)</f>
        <v/>
      </c>
      <c r="B92" s="20" t="str">
        <f>IF(BOM!$C101="","",BOM!$C101)</f>
        <v/>
      </c>
      <c r="C92" s="21" t="str">
        <f>IF(A92="","",IF(VALUE(Drawing!$E$3)=0,"",VALUE(Drawing!$E$3)))</f>
        <v/>
      </c>
      <c r="D92" s="21" t="str">
        <f>IF(A92="","",IF(BOM!$C$3="000000 and up","",Drawing!$C$3))</f>
        <v/>
      </c>
      <c r="E92" s="21" t="str">
        <f>IF(A92="","",IF(B92="","",Drawing!$B$9))</f>
        <v/>
      </c>
      <c r="F92" s="22" t="str">
        <f>IF(A92="","",IF(BOM!D101="","",BOM!D101))</f>
        <v/>
      </c>
      <c r="G92" s="22" t="str">
        <f>IF(A92="","",IF(BOM!E101="","",BOM!E101))</f>
        <v/>
      </c>
      <c r="H92" s="22" t="str">
        <f>IF(A92="","",IF(Drawing!$H$6="","",Drawing!$H$6))</f>
        <v/>
      </c>
      <c r="J92" t="str">
        <f>IF(B92="","",IF(ISNUMBER(B92)=FALSE,"TEXT",IF((ISERROR(_xlfn.XLOOKUP(B92,[1]Recovered_Sheet1!$A:$A,[1]Recovered_Sheet1!$A:$A)))=TRUE,"No item number in ERP","")))</f>
        <v/>
      </c>
    </row>
    <row r="93" spans="1:10">
      <c r="A93" s="22" t="str">
        <f>IF(BOM!A102="","",BOM!A102)</f>
        <v/>
      </c>
      <c r="B93" s="20" t="str">
        <f>IF(BOM!$C102="","",BOM!$C102)</f>
        <v/>
      </c>
      <c r="C93" s="21" t="str">
        <f>IF(A93="","",IF(VALUE(Drawing!$E$3)=0,"",VALUE(Drawing!$E$3)))</f>
        <v/>
      </c>
      <c r="D93" s="21" t="str">
        <f>IF(A93="","",IF(BOM!$C$3="000000 and up","",Drawing!$C$3))</f>
        <v/>
      </c>
      <c r="E93" s="21" t="str">
        <f>IF(A93="","",IF(B93="","",Drawing!$B$9))</f>
        <v/>
      </c>
      <c r="F93" s="22" t="str">
        <f>IF(A93="","",IF(BOM!D102="","",BOM!D102))</f>
        <v/>
      </c>
      <c r="G93" s="22" t="str">
        <f>IF(A93="","",IF(BOM!E102="","",BOM!E102))</f>
        <v/>
      </c>
      <c r="H93" s="22" t="str">
        <f>IF(A93="","",IF(Drawing!$H$6="","",Drawing!$H$6))</f>
        <v/>
      </c>
      <c r="J93" t="str">
        <f>IF(B93="","",IF(ISNUMBER(B93)=FALSE,"TEXT",IF((ISERROR(_xlfn.XLOOKUP(B93,[1]Recovered_Sheet1!$A:$A,[1]Recovered_Sheet1!$A:$A)))=TRUE,"No item number in ERP","")))</f>
        <v/>
      </c>
    </row>
    <row r="94" spans="1:10">
      <c r="A94" s="22" t="str">
        <f>IF(BOM!A103="","",BOM!A103)</f>
        <v/>
      </c>
      <c r="B94" s="20" t="str">
        <f>IF(BOM!$C103="","",BOM!$C103)</f>
        <v/>
      </c>
      <c r="C94" s="21" t="str">
        <f>IF(A94="","",IF(VALUE(Drawing!$E$3)=0,"",VALUE(Drawing!$E$3)))</f>
        <v/>
      </c>
      <c r="D94" s="21" t="str">
        <f>IF(A94="","",IF(BOM!$C$3="000000 and up","",Drawing!$C$3))</f>
        <v/>
      </c>
      <c r="E94" s="21" t="str">
        <f>IF(A94="","",IF(B94="","",Drawing!$B$9))</f>
        <v/>
      </c>
      <c r="F94" s="22" t="str">
        <f>IF(A94="","",IF(BOM!D103="","",BOM!D103))</f>
        <v/>
      </c>
      <c r="G94" s="22" t="str">
        <f>IF(A94="","",IF(BOM!E103="","",BOM!E103))</f>
        <v/>
      </c>
      <c r="H94" s="22" t="str">
        <f>IF(A94="","",IF(Drawing!$H$6="","",Drawing!$H$6))</f>
        <v/>
      </c>
      <c r="J94" t="str">
        <f>IF(B94="","",IF(ISNUMBER(B94)=FALSE,"TEXT",IF((ISERROR(_xlfn.XLOOKUP(B94,[1]Recovered_Sheet1!$A:$A,[1]Recovered_Sheet1!$A:$A)))=TRUE,"No item number in ERP","")))</f>
        <v/>
      </c>
    </row>
    <row r="95" spans="1:10">
      <c r="A95" s="22" t="str">
        <f>IF(BOM!A104="","",BOM!A104)</f>
        <v/>
      </c>
      <c r="B95" s="20" t="str">
        <f>IF(BOM!$C104="","",BOM!$C104)</f>
        <v/>
      </c>
      <c r="C95" s="21" t="str">
        <f>IF(A95="","",IF(VALUE(Drawing!$E$3)=0,"",VALUE(Drawing!$E$3)))</f>
        <v/>
      </c>
      <c r="D95" s="21" t="str">
        <f>IF(A95="","",IF(BOM!$C$3="000000 and up","",Drawing!$C$3))</f>
        <v/>
      </c>
      <c r="E95" s="21" t="str">
        <f>IF(A95="","",IF(B95="","",Drawing!$B$9))</f>
        <v/>
      </c>
      <c r="F95" s="22" t="str">
        <f>IF(A95="","",IF(BOM!D104="","",BOM!D104))</f>
        <v/>
      </c>
      <c r="G95" s="22" t="str">
        <f>IF(A95="","",IF(BOM!E104="","",BOM!E104))</f>
        <v/>
      </c>
      <c r="H95" s="22" t="str">
        <f>IF(A95="","",IF(Drawing!$H$6="","",Drawing!$H$6))</f>
        <v/>
      </c>
      <c r="J95" t="str">
        <f>IF(B95="","",IF(ISNUMBER(B95)=FALSE,"TEXT",IF((ISERROR(_xlfn.XLOOKUP(B95,[1]Recovered_Sheet1!$A:$A,[1]Recovered_Sheet1!$A:$A)))=TRUE,"No item number in ERP","")))</f>
        <v/>
      </c>
    </row>
    <row r="96" spans="1:10">
      <c r="A96" s="22" t="str">
        <f>IF(BOM!A105="","",BOM!A105)</f>
        <v/>
      </c>
      <c r="B96" s="20" t="str">
        <f>IF(BOM!$C105="","",BOM!$C105)</f>
        <v/>
      </c>
      <c r="C96" s="21" t="str">
        <f>IF(A96="","",IF(VALUE(Drawing!$E$3)=0,"",VALUE(Drawing!$E$3)))</f>
        <v/>
      </c>
      <c r="D96" s="21" t="str">
        <f>IF(A96="","",IF(BOM!$C$3="000000 and up","",Drawing!$C$3))</f>
        <v/>
      </c>
      <c r="E96" s="21" t="str">
        <f>IF(A96="","",IF(B96="","",Drawing!$B$9))</f>
        <v/>
      </c>
      <c r="F96" s="22" t="str">
        <f>IF(A96="","",IF(BOM!D105="","",BOM!D105))</f>
        <v/>
      </c>
      <c r="G96" s="22" t="str">
        <f>IF(A96="","",IF(BOM!E105="","",BOM!E105))</f>
        <v/>
      </c>
      <c r="H96" s="22" t="str">
        <f>IF(A96="","",IF(Drawing!$H$6="","",Drawing!$H$6))</f>
        <v/>
      </c>
      <c r="J96" t="str">
        <f>IF(B96="","",IF(ISNUMBER(B96)=FALSE,"TEXT",IF((ISERROR(_xlfn.XLOOKUP(B96,[1]Recovered_Sheet1!$A:$A,[1]Recovered_Sheet1!$A:$A)))=TRUE,"No item number in ERP","")))</f>
        <v/>
      </c>
    </row>
    <row r="97" spans="1:10">
      <c r="A97" s="22" t="str">
        <f>IF(BOM!A106="","",BOM!A106)</f>
        <v/>
      </c>
      <c r="B97" s="20" t="str">
        <f>IF(BOM!$C106="","",BOM!$C106)</f>
        <v/>
      </c>
      <c r="C97" s="21" t="str">
        <f>IF(A97="","",IF(VALUE(Drawing!$E$3)=0,"",VALUE(Drawing!$E$3)))</f>
        <v/>
      </c>
      <c r="D97" s="21" t="str">
        <f>IF(A97="","",IF(BOM!$C$3="000000 and up","",Drawing!$C$3))</f>
        <v/>
      </c>
      <c r="E97" s="21" t="str">
        <f>IF(A97="","",IF(B97="","",Drawing!$B$9))</f>
        <v/>
      </c>
      <c r="F97" s="22" t="str">
        <f>IF(A97="","",IF(BOM!D106="","",BOM!D106))</f>
        <v/>
      </c>
      <c r="G97" s="22" t="str">
        <f>IF(A97="","",IF(BOM!E106="","",BOM!E106))</f>
        <v/>
      </c>
      <c r="H97" s="22" t="str">
        <f>IF(A97="","",IF(Drawing!$H$6="","",Drawing!$H$6))</f>
        <v/>
      </c>
      <c r="J97" t="str">
        <f>IF(B97="","",IF(ISNUMBER(B97)=FALSE,"TEXT",IF((ISERROR(_xlfn.XLOOKUP(B97,[1]Recovered_Sheet1!$A:$A,[1]Recovered_Sheet1!$A:$A)))=TRUE,"No item number in ERP","")))</f>
        <v/>
      </c>
    </row>
    <row r="98" spans="1:10">
      <c r="A98" s="22" t="str">
        <f>IF(BOM!A107="","",BOM!A107)</f>
        <v/>
      </c>
      <c r="B98" s="20" t="str">
        <f>IF(BOM!$C107="","",BOM!$C107)</f>
        <v/>
      </c>
      <c r="C98" s="21" t="str">
        <f>IF(A98="","",IF(VALUE(Drawing!$E$3)=0,"",VALUE(Drawing!$E$3)))</f>
        <v/>
      </c>
      <c r="D98" s="21" t="str">
        <f>IF(A98="","",IF(BOM!$C$3="000000 and up","",Drawing!$C$3))</f>
        <v/>
      </c>
      <c r="E98" s="21" t="str">
        <f>IF(A98="","",IF(B98="","",Drawing!$B$9))</f>
        <v/>
      </c>
      <c r="F98" s="22" t="str">
        <f>IF(A98="","",IF(BOM!D107="","",BOM!D107))</f>
        <v/>
      </c>
      <c r="G98" s="22" t="str">
        <f>IF(A98="","",IF(BOM!E107="","",BOM!E107))</f>
        <v/>
      </c>
      <c r="H98" s="22" t="str">
        <f>IF(A98="","",IF(Drawing!$H$6="","",Drawing!$H$6))</f>
        <v/>
      </c>
      <c r="J98" t="str">
        <f>IF(B98="","",IF(ISNUMBER(B98)=FALSE,"TEXT",IF((ISERROR(_xlfn.XLOOKUP(B98,[1]Recovered_Sheet1!$A:$A,[1]Recovered_Sheet1!$A:$A)))=TRUE,"No item number in ERP","")))</f>
        <v/>
      </c>
    </row>
    <row r="99" spans="1:10">
      <c r="A99" s="22" t="str">
        <f>IF(BOM!A108="","",BOM!A108)</f>
        <v/>
      </c>
      <c r="B99" s="20" t="str">
        <f>IF(BOM!$C108="","",BOM!$C108)</f>
        <v/>
      </c>
      <c r="C99" s="21" t="str">
        <f>IF(A99="","",IF(VALUE(Drawing!$E$3)=0,"",VALUE(Drawing!$E$3)))</f>
        <v/>
      </c>
      <c r="D99" s="21" t="str">
        <f>IF(A99="","",IF(BOM!$C$3="000000 and up","",Drawing!$C$3))</f>
        <v/>
      </c>
      <c r="E99" s="21" t="str">
        <f>IF(A99="","",IF(B99="","",Drawing!$B$9))</f>
        <v/>
      </c>
      <c r="F99" s="22" t="str">
        <f>IF(A99="","",IF(BOM!D108="","",BOM!D108))</f>
        <v/>
      </c>
      <c r="G99" s="22" t="str">
        <f>IF(A99="","",IF(BOM!E108="","",BOM!E108))</f>
        <v/>
      </c>
      <c r="H99" s="22" t="str">
        <f>IF(A99="","",IF(Drawing!$H$6="","",Drawing!$H$6))</f>
        <v/>
      </c>
      <c r="J99" t="str">
        <f>IF(B99="","",IF(ISNUMBER(B99)=FALSE,"TEXT",IF((ISERROR(_xlfn.XLOOKUP(B99,[1]Recovered_Sheet1!$A:$A,[1]Recovered_Sheet1!$A:$A)))=TRUE,"No item number in ERP","")))</f>
        <v/>
      </c>
    </row>
    <row r="100" spans="1:10">
      <c r="A100" s="22" t="str">
        <f>IF(BOM!A109="","",BOM!A109)</f>
        <v/>
      </c>
      <c r="B100" s="20" t="str">
        <f>IF(BOM!$C109="","",BOM!$C109)</f>
        <v/>
      </c>
      <c r="C100" s="21" t="str">
        <f>IF(A100="","",IF(VALUE(Drawing!$E$3)=0,"",VALUE(Drawing!$E$3)))</f>
        <v/>
      </c>
      <c r="D100" s="21" t="str">
        <f>IF(A100="","",IF(BOM!$C$3="000000 and up","",Drawing!$C$3))</f>
        <v/>
      </c>
      <c r="E100" s="21" t="str">
        <f>IF(A100="","",IF(B100="","",Drawing!$B$9))</f>
        <v/>
      </c>
      <c r="F100" s="22" t="str">
        <f>IF(A100="","",IF(BOM!D109="","",BOM!D109))</f>
        <v/>
      </c>
      <c r="G100" s="22" t="str">
        <f>IF(A100="","",IF(BOM!E109="","",BOM!E109))</f>
        <v/>
      </c>
      <c r="H100" s="22" t="str">
        <f>IF(A100="","",IF(Drawing!$H$6="","",Drawing!$H$6))</f>
        <v/>
      </c>
      <c r="J100" t="str">
        <f>IF(B100="","",IF(ISNUMBER(B100)=FALSE,"TEXT",IF((ISERROR(_xlfn.XLOOKUP(B100,[1]Recovered_Sheet1!$A:$A,[1]Recovered_Sheet1!$A:$A)))=TRUE,"No item number in ERP","")))</f>
        <v/>
      </c>
    </row>
    <row r="101" spans="1:10">
      <c r="A101" s="22" t="str">
        <f>IF(BOM!A110="","",BOM!A110)</f>
        <v/>
      </c>
      <c r="B101" s="20" t="str">
        <f>IF(BOM!$C110="","",BOM!$C110)</f>
        <v/>
      </c>
      <c r="C101" s="21" t="str">
        <f>IF(A101="","",IF(VALUE(Drawing!$E$3)=0,"",VALUE(Drawing!$E$3)))</f>
        <v/>
      </c>
      <c r="D101" s="21" t="str">
        <f>IF(A101="","",IF(BOM!$C$3="000000 and up","",Drawing!$C$3))</f>
        <v/>
      </c>
      <c r="E101" s="21" t="str">
        <f>IF(A101="","",IF(B101="","",Drawing!$B$9))</f>
        <v/>
      </c>
      <c r="F101" s="22" t="str">
        <f>IF(A101="","",IF(BOM!D110="","",BOM!D110))</f>
        <v/>
      </c>
      <c r="G101" s="22" t="str">
        <f>IF(A101="","",IF(BOM!E110="","",BOM!E110))</f>
        <v/>
      </c>
      <c r="H101" s="22" t="str">
        <f>IF(A101="","",IF(Drawing!$H$6="","",Drawing!$H$6))</f>
        <v/>
      </c>
      <c r="J101" t="str">
        <f>IF(B101="","",IF(ISNUMBER(B101)=FALSE,"TEXT",IF((ISERROR(_xlfn.XLOOKUP(B101,[1]Recovered_Sheet1!$A:$A,[1]Recovered_Sheet1!$A:$A)))=TRUE,"No item number in ERP","")))</f>
        <v/>
      </c>
    </row>
    <row r="102" spans="1:10">
      <c r="A102" s="22" t="str">
        <f>IF(BOM!A111="","",BOM!A111)</f>
        <v/>
      </c>
      <c r="B102" s="20" t="str">
        <f>IF(BOM!$C111="","",BOM!$C111)</f>
        <v/>
      </c>
      <c r="C102" s="21" t="str">
        <f>IF(A102="","",IF(VALUE(Drawing!$E$3)=0,"",VALUE(Drawing!$E$3)))</f>
        <v/>
      </c>
      <c r="D102" s="21" t="str">
        <f>IF(A102="","",IF(BOM!$C$3="000000 and up","",Drawing!$C$3))</f>
        <v/>
      </c>
      <c r="E102" s="21" t="str">
        <f>IF(A102="","",IF(B102="","",Drawing!$B$9))</f>
        <v/>
      </c>
      <c r="F102" s="22" t="str">
        <f>IF(A102="","",IF(BOM!D111="","",BOM!D111))</f>
        <v/>
      </c>
      <c r="G102" s="22" t="str">
        <f>IF(A102="","",IF(BOM!E111="","",BOM!E111))</f>
        <v/>
      </c>
      <c r="H102" s="22" t="str">
        <f>IF(A102="","",IF(Drawing!$H$6="","",Drawing!$H$6))</f>
        <v/>
      </c>
      <c r="J102" t="str">
        <f>IF(B102="","",IF(ISNUMBER(B102)=FALSE,"TEXT",IF((ISERROR(_xlfn.XLOOKUP(B102,[1]Recovered_Sheet1!$A:$A,[1]Recovered_Sheet1!$A:$A)))=TRUE,"No item number in ERP","")))</f>
        <v/>
      </c>
    </row>
    <row r="103" spans="1:10">
      <c r="A103" s="22" t="str">
        <f>IF(BOM!A112="","",BOM!A112)</f>
        <v/>
      </c>
      <c r="B103" s="20" t="str">
        <f>IF(BOM!$C112="","",BOM!$C112)</f>
        <v/>
      </c>
      <c r="C103" s="21" t="str">
        <f>IF(A103="","",IF(VALUE(Drawing!$E$3)=0,"",VALUE(Drawing!$E$3)))</f>
        <v/>
      </c>
      <c r="D103" s="21" t="str">
        <f>IF(A103="","",IF(BOM!$C$3="000000 and up","",Drawing!$C$3))</f>
        <v/>
      </c>
      <c r="E103" s="21" t="str">
        <f>IF(A103="","",IF(B103="","",Drawing!$B$9))</f>
        <v/>
      </c>
      <c r="F103" s="22" t="str">
        <f>IF(A103="","",IF(BOM!D112="","",BOM!D112))</f>
        <v/>
      </c>
      <c r="G103" s="22" t="str">
        <f>IF(A103="","",IF(BOM!E112="","",BOM!E112))</f>
        <v/>
      </c>
      <c r="H103" s="22" t="str">
        <f>IF(A103="","",IF(Drawing!$H$6="","",Drawing!$H$6))</f>
        <v/>
      </c>
      <c r="J103" t="str">
        <f>IF(B103="","",IF(ISNUMBER(B103)=FALSE,"TEXT",IF((ISERROR(_xlfn.XLOOKUP(B103,[1]Recovered_Sheet1!$A:$A,[1]Recovered_Sheet1!$A:$A)))=TRUE,"No item number in ERP","")))</f>
        <v/>
      </c>
    </row>
    <row r="104" spans="1:10">
      <c r="A104" s="22" t="str">
        <f>IF(BOM!A113="","",BOM!A113)</f>
        <v/>
      </c>
      <c r="B104" s="20" t="str">
        <f>IF(BOM!$C113="","",BOM!$C113)</f>
        <v/>
      </c>
      <c r="C104" s="21" t="str">
        <f>IF(A104="","",IF(VALUE(Drawing!$E$3)=0,"",VALUE(Drawing!$E$3)))</f>
        <v/>
      </c>
      <c r="D104" s="21" t="str">
        <f>IF(A104="","",IF(BOM!$C$3="000000 and up","",Drawing!$C$3))</f>
        <v/>
      </c>
      <c r="E104" s="21" t="str">
        <f>IF(A104="","",IF(B104="","",Drawing!$B$9))</f>
        <v/>
      </c>
      <c r="F104" s="22" t="str">
        <f>IF(A104="","",IF(BOM!D113="","",BOM!D113))</f>
        <v/>
      </c>
      <c r="G104" s="22" t="str">
        <f>IF(A104="","",IF(BOM!E113="","",BOM!E113))</f>
        <v/>
      </c>
      <c r="H104" s="22" t="str">
        <f>IF(A104="","",IF(Drawing!$H$6="","",Drawing!$H$6))</f>
        <v/>
      </c>
      <c r="J104" t="str">
        <f>IF(B104="","",IF(ISNUMBER(B104)=FALSE,"TEXT",IF((ISERROR(_xlfn.XLOOKUP(B104,[1]Recovered_Sheet1!$A:$A,[1]Recovered_Sheet1!$A:$A)))=TRUE,"No item number in ERP","")))</f>
        <v/>
      </c>
    </row>
    <row r="105" spans="1:10">
      <c r="A105" s="22" t="str">
        <f>IF(BOM!A114="","",BOM!A114)</f>
        <v/>
      </c>
      <c r="B105" s="20" t="str">
        <f>IF(BOM!$C114="","",BOM!$C114)</f>
        <v/>
      </c>
      <c r="C105" s="21" t="str">
        <f>IF(A105="","",IF(VALUE(Drawing!$E$3)=0,"",VALUE(Drawing!$E$3)))</f>
        <v/>
      </c>
      <c r="D105" s="21" t="str">
        <f>IF(A105="","",IF(BOM!$C$3="000000 and up","",Drawing!$C$3))</f>
        <v/>
      </c>
      <c r="E105" s="21" t="str">
        <f>IF(A105="","",IF(B105="","",Drawing!$B$9))</f>
        <v/>
      </c>
      <c r="F105" s="22" t="str">
        <f>IF(A105="","",IF(BOM!D114="","",BOM!D114))</f>
        <v/>
      </c>
      <c r="G105" s="22" t="str">
        <f>IF(A105="","",IF(BOM!E114="","",BOM!E114))</f>
        <v/>
      </c>
      <c r="H105" s="22" t="str">
        <f>IF(A105="","",IF(Drawing!$H$6="","",Drawing!$H$6))</f>
        <v/>
      </c>
      <c r="J105" t="str">
        <f>IF(B105="","",IF(ISNUMBER(B105)=FALSE,"TEXT",IF((ISERROR(_xlfn.XLOOKUP(B105,[1]Recovered_Sheet1!$A:$A,[1]Recovered_Sheet1!$A:$A)))=TRUE,"No item number in ERP","")))</f>
        <v/>
      </c>
    </row>
    <row r="106" spans="1:10">
      <c r="A106" s="22" t="str">
        <f>IF(BOM!A115="","",BOM!A115)</f>
        <v/>
      </c>
      <c r="B106" s="20" t="str">
        <f>IF(BOM!$C115="","",BOM!$C115)</f>
        <v/>
      </c>
      <c r="C106" s="21" t="str">
        <f>IF(A106="","",IF(VALUE(Drawing!$E$3)=0,"",VALUE(Drawing!$E$3)))</f>
        <v/>
      </c>
      <c r="D106" s="21" t="str">
        <f>IF(A106="","",IF(BOM!$C$3="000000 and up","",Drawing!$C$3))</f>
        <v/>
      </c>
      <c r="E106" s="21" t="str">
        <f>IF(A106="","",IF(B106="","",Drawing!$B$9))</f>
        <v/>
      </c>
      <c r="F106" s="22" t="str">
        <f>IF(A106="","",IF(BOM!D115="","",BOM!D115))</f>
        <v/>
      </c>
      <c r="G106" s="22" t="str">
        <f>IF(A106="","",IF(BOM!E115="","",BOM!E115))</f>
        <v/>
      </c>
      <c r="H106" s="22" t="str">
        <f>IF(A106="","",IF(Drawing!$H$6="","",Drawing!$H$6))</f>
        <v/>
      </c>
      <c r="J106" t="str">
        <f>IF(B106="","",IF(ISNUMBER(B106)=FALSE,"TEXT",IF((ISERROR(_xlfn.XLOOKUP(B106,[1]Recovered_Sheet1!$A:$A,[1]Recovered_Sheet1!$A:$A)))=TRUE,"No item number in ERP","")))</f>
        <v/>
      </c>
    </row>
    <row r="107" spans="1:10">
      <c r="A107" s="22" t="str">
        <f>IF(BOM!A116="","",BOM!A116)</f>
        <v/>
      </c>
      <c r="B107" s="20" t="str">
        <f>IF(BOM!$C116="","",BOM!$C116)</f>
        <v/>
      </c>
      <c r="C107" s="21" t="str">
        <f>IF(A107="","",IF(VALUE(Drawing!$E$3)=0,"",VALUE(Drawing!$E$3)))</f>
        <v/>
      </c>
      <c r="D107" s="21" t="str">
        <f>IF(A107="","",IF(BOM!$C$3="000000 and up","",Drawing!$C$3))</f>
        <v/>
      </c>
      <c r="E107" s="21" t="str">
        <f>IF(A107="","",IF(B107="","",Drawing!$B$9))</f>
        <v/>
      </c>
      <c r="F107" s="22" t="str">
        <f>IF(A107="","",IF(BOM!D116="","",BOM!D116))</f>
        <v/>
      </c>
      <c r="G107" s="22" t="str">
        <f>IF(A107="","",IF(BOM!E116="","",BOM!E116))</f>
        <v/>
      </c>
      <c r="H107" s="22" t="str">
        <f>IF(A107="","",IF(Drawing!$H$6="","",Drawing!$H$6))</f>
        <v/>
      </c>
      <c r="J107" t="str">
        <f>IF(B107="","",IF(ISNUMBER(B107)=FALSE,"TEXT",IF((ISERROR(_xlfn.XLOOKUP(B107,[1]Recovered_Sheet1!$A:$A,[1]Recovered_Sheet1!$A:$A)))=TRUE,"No item number in ERP","")))</f>
        <v/>
      </c>
    </row>
    <row r="108" spans="1:10">
      <c r="A108" s="22" t="str">
        <f>IF(BOM!A117="","",BOM!A117)</f>
        <v/>
      </c>
      <c r="B108" s="20" t="str">
        <f>IF(BOM!$C117="","",BOM!$C117)</f>
        <v/>
      </c>
      <c r="C108" s="21" t="str">
        <f>IF(A108="","",IF(VALUE(Drawing!$E$3)=0,"",VALUE(Drawing!$E$3)))</f>
        <v/>
      </c>
      <c r="D108" s="21" t="str">
        <f>IF(A108="","",IF(BOM!$C$3="000000 and up","",Drawing!$C$3))</f>
        <v/>
      </c>
      <c r="E108" s="21" t="str">
        <f>IF(A108="","",IF(B108="","",Drawing!$B$9))</f>
        <v/>
      </c>
      <c r="F108" s="22" t="str">
        <f>IF(A108="","",IF(BOM!D117="","",BOM!D117))</f>
        <v/>
      </c>
      <c r="G108" s="22" t="str">
        <f>IF(A108="","",IF(BOM!E117="","",BOM!E117))</f>
        <v/>
      </c>
      <c r="H108" s="22" t="str">
        <f>IF(A108="","",IF(Drawing!$H$6="","",Drawing!$H$6))</f>
        <v/>
      </c>
      <c r="J108" t="str">
        <f>IF(B108="","",IF(ISNUMBER(B108)=FALSE,"TEXT",IF((ISERROR(_xlfn.XLOOKUP(B108,[1]Recovered_Sheet1!$A:$A,[1]Recovered_Sheet1!$A:$A)))=TRUE,"No item number in ERP","")))</f>
        <v/>
      </c>
    </row>
    <row r="109" spans="1:10">
      <c r="A109" s="22" t="str">
        <f>IF(BOM!A118="","",BOM!A118)</f>
        <v/>
      </c>
      <c r="B109" s="20" t="str">
        <f>IF(BOM!$C118="","",BOM!$C118)</f>
        <v/>
      </c>
      <c r="C109" s="21" t="str">
        <f>IF(A109="","",IF(VALUE(Drawing!$E$3)=0,"",VALUE(Drawing!$E$3)))</f>
        <v/>
      </c>
      <c r="D109" s="21" t="str">
        <f>IF(A109="","",IF(BOM!$C$3="000000 and up","",Drawing!$C$3))</f>
        <v/>
      </c>
      <c r="E109" s="21" t="str">
        <f>IF(A109="","",IF(B109="","",Drawing!$B$9))</f>
        <v/>
      </c>
      <c r="F109" s="22" t="str">
        <f>IF(A109="","",IF(BOM!D118="","",BOM!D118))</f>
        <v/>
      </c>
      <c r="G109" s="22" t="str">
        <f>IF(A109="","",IF(BOM!E118="","",BOM!E118))</f>
        <v/>
      </c>
      <c r="H109" s="22" t="str">
        <f>IF(A109="","",IF(Drawing!$H$6="","",Drawing!$H$6))</f>
        <v/>
      </c>
      <c r="J109" t="str">
        <f>IF(B109="","",IF(ISNUMBER(B109)=FALSE,"TEXT",IF((ISERROR(_xlfn.XLOOKUP(B109,[1]Recovered_Sheet1!$A:$A,[1]Recovered_Sheet1!$A:$A)))=TRUE,"No item number in ERP","")))</f>
        <v/>
      </c>
    </row>
    <row r="110" spans="1:10">
      <c r="A110" s="22" t="str">
        <f>IF(BOM!A119="","",BOM!A119)</f>
        <v/>
      </c>
      <c r="B110" s="20" t="str">
        <f>IF(BOM!$C119="","",BOM!$C119)</f>
        <v/>
      </c>
      <c r="C110" s="21" t="str">
        <f>IF(A110="","",IF(VALUE(Drawing!$E$3)=0,"",VALUE(Drawing!$E$3)))</f>
        <v/>
      </c>
      <c r="D110" s="21" t="str">
        <f>IF(A110="","",IF(BOM!$C$3="000000 and up","",Drawing!$C$3))</f>
        <v/>
      </c>
      <c r="E110" s="21" t="str">
        <f>IF(A110="","",IF(B110="","",Drawing!$B$9))</f>
        <v/>
      </c>
      <c r="F110" s="22" t="str">
        <f>IF(A110="","",IF(BOM!D119="","",BOM!D119))</f>
        <v/>
      </c>
      <c r="G110" s="22" t="str">
        <f>IF(A110="","",IF(BOM!E119="","",BOM!E119))</f>
        <v/>
      </c>
      <c r="H110" s="22" t="str">
        <f>IF(A110="","",IF(Drawing!$H$6="","",Drawing!$H$6))</f>
        <v/>
      </c>
      <c r="J110" t="str">
        <f>IF(B110="","",IF(ISNUMBER(B110)=FALSE,"TEXT",IF((ISERROR(_xlfn.XLOOKUP(B110,[1]Recovered_Sheet1!$A:$A,[1]Recovered_Sheet1!$A:$A)))=TRUE,"No item number in ERP","")))</f>
        <v/>
      </c>
    </row>
    <row r="111" spans="1:10">
      <c r="A111" s="22" t="str">
        <f>IF(BOM!A120="","",BOM!A120)</f>
        <v/>
      </c>
      <c r="B111" s="20" t="str">
        <f>IF(BOM!$C120="","",BOM!$C120)</f>
        <v/>
      </c>
      <c r="C111" s="21" t="str">
        <f>IF(A111="","",IF(VALUE(Drawing!$E$3)=0,"",VALUE(Drawing!$E$3)))</f>
        <v/>
      </c>
      <c r="D111" s="21" t="str">
        <f>IF(A111="","",IF(BOM!$C$3="000000 and up","",Drawing!$C$3))</f>
        <v/>
      </c>
      <c r="E111" s="21" t="str">
        <f>IF(A111="","",IF(B111="","",Drawing!$B$9))</f>
        <v/>
      </c>
      <c r="F111" s="22" t="str">
        <f>IF(A111="","",IF(BOM!D120="","",BOM!D120))</f>
        <v/>
      </c>
      <c r="G111" s="22" t="str">
        <f>IF(A111="","",IF(BOM!E120="","",BOM!E120))</f>
        <v/>
      </c>
      <c r="H111" s="22" t="str">
        <f>IF(A111="","",IF(Drawing!$H$6="","",Drawing!$H$6))</f>
        <v/>
      </c>
      <c r="J111" t="str">
        <f>IF(B111="","",IF(ISNUMBER(B111)=FALSE,"TEXT",IF((ISERROR(_xlfn.XLOOKUP(B111,[1]Recovered_Sheet1!$A:$A,[1]Recovered_Sheet1!$A:$A)))=TRUE,"No item number in ERP","")))</f>
        <v/>
      </c>
    </row>
    <row r="112" spans="1:10">
      <c r="A112" s="22" t="str">
        <f>IF(BOM!A121="","",BOM!A121)</f>
        <v/>
      </c>
      <c r="B112" s="20" t="str">
        <f>IF(BOM!$C121="","",BOM!$C121)</f>
        <v/>
      </c>
      <c r="C112" s="21" t="str">
        <f>IF(A112="","",IF(VALUE(Drawing!$E$3)=0,"",VALUE(Drawing!$E$3)))</f>
        <v/>
      </c>
      <c r="D112" s="21" t="str">
        <f>IF(A112="","",IF(BOM!$C$3="000000 and up","",Drawing!$C$3))</f>
        <v/>
      </c>
      <c r="E112" s="21" t="str">
        <f>IF(A112="","",IF(B112="","",Drawing!$B$9))</f>
        <v/>
      </c>
      <c r="F112" s="22" t="str">
        <f>IF(A112="","",IF(BOM!D121="","",BOM!D121))</f>
        <v/>
      </c>
      <c r="G112" s="22" t="str">
        <f>IF(A112="","",IF(BOM!E121="","",BOM!E121))</f>
        <v/>
      </c>
      <c r="H112" s="22" t="str">
        <f>IF(A112="","",IF(Drawing!$H$6="","",Drawing!$H$6))</f>
        <v/>
      </c>
      <c r="J112" t="str">
        <f>IF(B112="","",IF(ISNUMBER(B112)=FALSE,"TEXT",IF((ISERROR(_xlfn.XLOOKUP(B112,[1]Recovered_Sheet1!$A:$A,[1]Recovered_Sheet1!$A:$A)))=TRUE,"No item number in ERP","")))</f>
        <v/>
      </c>
    </row>
    <row r="113" spans="1:10">
      <c r="A113" s="22" t="str">
        <f>IF(BOM!A122="","",BOM!A122)</f>
        <v/>
      </c>
      <c r="B113" s="20" t="str">
        <f>IF(BOM!$C122="","",BOM!$C122)</f>
        <v/>
      </c>
      <c r="C113" s="21" t="str">
        <f>IF(A113="","",IF(VALUE(Drawing!$E$3)=0,"",VALUE(Drawing!$E$3)))</f>
        <v/>
      </c>
      <c r="D113" s="21" t="str">
        <f>IF(A113="","",IF(BOM!$C$3="000000 and up","",Drawing!$C$3))</f>
        <v/>
      </c>
      <c r="E113" s="21" t="str">
        <f>IF(A113="","",IF(B113="","",Drawing!$B$9))</f>
        <v/>
      </c>
      <c r="F113" s="22" t="str">
        <f>IF(A113="","",IF(BOM!D122="","",BOM!D122))</f>
        <v/>
      </c>
      <c r="G113" s="22" t="str">
        <f>IF(A113="","",IF(BOM!E122="","",BOM!E122))</f>
        <v/>
      </c>
      <c r="H113" s="22" t="str">
        <f>IF(A113="","",IF(Drawing!$H$6="","",Drawing!$H$6))</f>
        <v/>
      </c>
      <c r="J113" t="str">
        <f>IF(B113="","",IF(ISNUMBER(B113)=FALSE,"TEXT",IF((ISERROR(_xlfn.XLOOKUP(B113,[1]Recovered_Sheet1!$A:$A,[1]Recovered_Sheet1!$A:$A)))=TRUE,"No item number in ERP","")))</f>
        <v/>
      </c>
    </row>
    <row r="114" spans="1:10">
      <c r="A114" s="22" t="str">
        <f>IF(BOM!A123="","",BOM!A123)</f>
        <v/>
      </c>
      <c r="B114" s="20" t="str">
        <f>IF(BOM!$C123="","",BOM!$C123)</f>
        <v/>
      </c>
      <c r="C114" s="21" t="str">
        <f>IF(A114="","",IF(VALUE(Drawing!$E$3)=0,"",VALUE(Drawing!$E$3)))</f>
        <v/>
      </c>
      <c r="D114" s="21" t="str">
        <f>IF(A114="","",IF(BOM!$C$3="000000 and up","",Drawing!$C$3))</f>
        <v/>
      </c>
      <c r="E114" s="21" t="str">
        <f>IF(A114="","",IF(B114="","",Drawing!$B$9))</f>
        <v/>
      </c>
      <c r="F114" s="22" t="str">
        <f>IF(A114="","",IF(BOM!D123="","",BOM!D123))</f>
        <v/>
      </c>
      <c r="G114" s="22" t="str">
        <f>IF(A114="","",IF(BOM!E123="","",BOM!E123))</f>
        <v/>
      </c>
      <c r="H114" s="22" t="str">
        <f>IF(A114="","",IF(Drawing!$H$6="","",Drawing!$H$6))</f>
        <v/>
      </c>
      <c r="J114" t="str">
        <f>IF(B114="","",IF(ISNUMBER(B114)=FALSE,"TEXT",IF((ISERROR(_xlfn.XLOOKUP(B114,[1]Recovered_Sheet1!$A:$A,[1]Recovered_Sheet1!$A:$A)))=TRUE,"No item number in ERP","")))</f>
        <v/>
      </c>
    </row>
    <row r="115" spans="1:10">
      <c r="A115" s="22" t="str">
        <f>IF(BOM!A124="","",BOM!A124)</f>
        <v/>
      </c>
      <c r="B115" s="20" t="str">
        <f>IF(BOM!$C124="","",BOM!$C124)</f>
        <v/>
      </c>
      <c r="C115" s="21" t="str">
        <f>IF(A115="","",IF(VALUE(Drawing!$E$3)=0,"",VALUE(Drawing!$E$3)))</f>
        <v/>
      </c>
      <c r="D115" s="21" t="str">
        <f>IF(A115="","",IF(BOM!$C$3="000000 and up","",Drawing!$C$3))</f>
        <v/>
      </c>
      <c r="E115" s="21" t="str">
        <f>IF(A115="","",IF(B115="","",Drawing!$B$9))</f>
        <v/>
      </c>
      <c r="F115" s="22" t="str">
        <f>IF(A115="","",IF(BOM!D124="","",BOM!D124))</f>
        <v/>
      </c>
      <c r="G115" s="22" t="str">
        <f>IF(A115="","",IF(BOM!E124="","",BOM!E124))</f>
        <v/>
      </c>
      <c r="H115" s="22" t="str">
        <f>IF(A115="","",IF(Drawing!$H$6="","",Drawing!$H$6))</f>
        <v/>
      </c>
      <c r="J115" t="str">
        <f>IF(B115="","",IF(ISNUMBER(B115)=FALSE,"TEXT",IF((ISERROR(_xlfn.XLOOKUP(B115,[1]Recovered_Sheet1!$A:$A,[1]Recovered_Sheet1!$A:$A)))=TRUE,"No item number in ERP","")))</f>
        <v/>
      </c>
    </row>
    <row r="116" spans="1:10">
      <c r="A116" s="22" t="str">
        <f>IF(BOM!A125="","",BOM!A125)</f>
        <v/>
      </c>
      <c r="B116" s="20" t="str">
        <f>IF(BOM!$C125="","",BOM!$C125)</f>
        <v/>
      </c>
      <c r="C116" s="21" t="str">
        <f>IF(A116="","",IF(VALUE(Drawing!$E$3)=0,"",VALUE(Drawing!$E$3)))</f>
        <v/>
      </c>
      <c r="D116" s="21" t="str">
        <f>IF(A116="","",IF(BOM!$C$3="000000 and up","",Drawing!$C$3))</f>
        <v/>
      </c>
      <c r="E116" s="21" t="str">
        <f>IF(A116="","",IF(B116="","",Drawing!$B$9))</f>
        <v/>
      </c>
      <c r="F116" s="22" t="str">
        <f>IF(A116="","",IF(BOM!D125="","",BOM!D125))</f>
        <v/>
      </c>
      <c r="G116" s="22" t="str">
        <f>IF(A116="","",IF(BOM!E125="","",BOM!E125))</f>
        <v/>
      </c>
      <c r="H116" s="22" t="str">
        <f>IF(A116="","",IF(Drawing!$H$6="","",Drawing!$H$6))</f>
        <v/>
      </c>
      <c r="J116" t="str">
        <f>IF(B116="","",IF(ISNUMBER(B116)=FALSE,"TEXT",IF((ISERROR(_xlfn.XLOOKUP(B116,[1]Recovered_Sheet1!$A:$A,[1]Recovered_Sheet1!$A:$A)))=TRUE,"No item number in ERP","")))</f>
        <v/>
      </c>
    </row>
    <row r="117" spans="1:10">
      <c r="A117" s="22" t="str">
        <f>IF(BOM!A126="","",BOM!A126)</f>
        <v/>
      </c>
      <c r="B117" s="20" t="str">
        <f>IF(BOM!$C126="","",BOM!$C126)</f>
        <v/>
      </c>
      <c r="C117" s="21" t="str">
        <f>IF(A117="","",IF(VALUE(Drawing!$E$3)=0,"",VALUE(Drawing!$E$3)))</f>
        <v/>
      </c>
      <c r="D117" s="21" t="str">
        <f>IF(A117="","",IF(BOM!$C$3="000000 and up","",Drawing!$C$3))</f>
        <v/>
      </c>
      <c r="E117" s="21" t="str">
        <f>IF(A117="","",IF(B117="","",Drawing!$B$9))</f>
        <v/>
      </c>
      <c r="F117" s="22" t="str">
        <f>IF(A117="","",IF(BOM!D126="","",BOM!D126))</f>
        <v/>
      </c>
      <c r="G117" s="22" t="str">
        <f>IF(A117="","",IF(BOM!E126="","",BOM!E126))</f>
        <v/>
      </c>
      <c r="H117" s="22" t="str">
        <f>IF(A117="","",IF(Drawing!$H$6="","",Drawing!$H$6))</f>
        <v/>
      </c>
      <c r="J117" t="str">
        <f>IF(B117="","",IF(ISNUMBER(B117)=FALSE,"TEXT",IF((ISERROR(_xlfn.XLOOKUP(B117,[1]Recovered_Sheet1!$A:$A,[1]Recovered_Sheet1!$A:$A)))=TRUE,"No item number in ERP","")))</f>
        <v/>
      </c>
    </row>
    <row r="118" spans="1:10">
      <c r="A118" s="22" t="str">
        <f>IF(BOM!A127="","",BOM!A127)</f>
        <v/>
      </c>
      <c r="B118" s="20" t="str">
        <f>IF(BOM!$C127="","",BOM!$C127)</f>
        <v/>
      </c>
      <c r="C118" s="21" t="str">
        <f>IF(A118="","",IF(VALUE(Drawing!$E$3)=0,"",VALUE(Drawing!$E$3)))</f>
        <v/>
      </c>
      <c r="D118" s="21" t="str">
        <f>IF(A118="","",IF(BOM!$C$3="000000 and up","",Drawing!$C$3))</f>
        <v/>
      </c>
      <c r="E118" s="21" t="str">
        <f>IF(A118="","",IF(B118="","",Drawing!$B$9))</f>
        <v/>
      </c>
      <c r="F118" s="22" t="str">
        <f>IF(A118="","",IF(BOM!D127="","",BOM!D127))</f>
        <v/>
      </c>
      <c r="G118" s="22" t="str">
        <f>IF(A118="","",IF(BOM!E127="","",BOM!E127))</f>
        <v/>
      </c>
      <c r="H118" s="22" t="str">
        <f>IF(A118="","",IF(Drawing!$H$6="","",Drawing!$H$6))</f>
        <v/>
      </c>
      <c r="J118" t="str">
        <f>IF(B118="","",IF(ISNUMBER(B118)=FALSE,"TEXT",IF((ISERROR(_xlfn.XLOOKUP(B118,[1]Recovered_Sheet1!$A:$A,[1]Recovered_Sheet1!$A:$A)))=TRUE,"No item number in ERP","")))</f>
        <v/>
      </c>
    </row>
    <row r="119" spans="1:10">
      <c r="A119" s="22" t="str">
        <f>IF(BOM!A128="","",BOM!A128)</f>
        <v/>
      </c>
      <c r="B119" s="20" t="str">
        <f>IF(BOM!$C128="","",BOM!$C128)</f>
        <v/>
      </c>
      <c r="C119" s="21" t="str">
        <f>IF(A119="","",IF(VALUE(Drawing!$E$3)=0,"",VALUE(Drawing!$E$3)))</f>
        <v/>
      </c>
      <c r="D119" s="21" t="str">
        <f>IF(A119="","",IF(BOM!$C$3="000000 and up","",Drawing!$C$3))</f>
        <v/>
      </c>
      <c r="E119" s="21" t="str">
        <f>IF(A119="","",IF(B119="","",Drawing!$B$9))</f>
        <v/>
      </c>
      <c r="F119" s="22" t="str">
        <f>IF(A119="","",IF(BOM!D128="","",BOM!D128))</f>
        <v/>
      </c>
      <c r="G119" s="22" t="str">
        <f>IF(A119="","",IF(BOM!E128="","",BOM!E128))</f>
        <v/>
      </c>
      <c r="H119" s="22" t="str">
        <f>IF(A119="","",IF(Drawing!$H$6="","",Drawing!$H$6))</f>
        <v/>
      </c>
      <c r="J119" t="str">
        <f>IF(B119="","",IF(ISNUMBER(B119)=FALSE,"TEXT",IF((ISERROR(_xlfn.XLOOKUP(B119,[1]Recovered_Sheet1!$A:$A,[1]Recovered_Sheet1!$A:$A)))=TRUE,"No item number in ERP","")))</f>
        <v/>
      </c>
    </row>
    <row r="120" spans="1:10">
      <c r="A120" s="22" t="str">
        <f>IF(BOM!A129="","",BOM!A129)</f>
        <v/>
      </c>
      <c r="B120" s="20" t="str">
        <f>IF(BOM!$C129="","",BOM!$C129)</f>
        <v/>
      </c>
      <c r="C120" s="21" t="str">
        <f>IF(A120="","",IF(VALUE(Drawing!$E$3)=0,"",VALUE(Drawing!$E$3)))</f>
        <v/>
      </c>
      <c r="D120" s="21" t="str">
        <f>IF(A120="","",IF(BOM!$C$3="000000 and up","",Drawing!$C$3))</f>
        <v/>
      </c>
      <c r="E120" s="21" t="str">
        <f>IF(A120="","",IF(B120="","",Drawing!$B$9))</f>
        <v/>
      </c>
      <c r="F120" s="22" t="str">
        <f>IF(A120="","",IF(BOM!D129="","",BOM!D129))</f>
        <v/>
      </c>
      <c r="G120" s="22" t="str">
        <f>IF(A120="","",IF(BOM!E129="","",BOM!E129))</f>
        <v/>
      </c>
      <c r="H120" s="22" t="str">
        <f>IF(A120="","",IF(Drawing!$H$6="","",Drawing!$H$6))</f>
        <v/>
      </c>
      <c r="J120" t="str">
        <f>IF(B120="","",IF(ISNUMBER(B120)=FALSE,"TEXT",IF((ISERROR(_xlfn.XLOOKUP(B120,[1]Recovered_Sheet1!$A:$A,[1]Recovered_Sheet1!$A:$A)))=TRUE,"No item number in ERP","")))</f>
        <v/>
      </c>
    </row>
    <row r="121" spans="1:10">
      <c r="A121" s="22" t="str">
        <f>IF(BOM!A130="","",BOM!A130)</f>
        <v/>
      </c>
      <c r="B121" s="20" t="str">
        <f>IF(BOM!$C130="","",BOM!$C130)</f>
        <v/>
      </c>
      <c r="C121" s="21" t="str">
        <f>IF(A121="","",IF(VALUE(Drawing!$E$3)=0,"",VALUE(Drawing!$E$3)))</f>
        <v/>
      </c>
      <c r="D121" s="21" t="str">
        <f>IF(A121="","",IF(BOM!$C$3="000000 and up","",Drawing!$C$3))</f>
        <v/>
      </c>
      <c r="E121" s="21" t="str">
        <f>IF(A121="","",IF(B121="","",Drawing!$B$9))</f>
        <v/>
      </c>
      <c r="F121" s="22" t="str">
        <f>IF(A121="","",IF(BOM!D130="","",BOM!D130))</f>
        <v/>
      </c>
      <c r="G121" s="22" t="str">
        <f>IF(A121="","",IF(BOM!E130="","",BOM!E130))</f>
        <v/>
      </c>
      <c r="H121" s="22" t="str">
        <f>IF(A121="","",IF(Drawing!$H$6="","",Drawing!$H$6))</f>
        <v/>
      </c>
      <c r="J121" t="str">
        <f>IF(B121="","",IF(ISNUMBER(B121)=FALSE,"TEXT",IF((ISERROR(_xlfn.XLOOKUP(B121,[1]Recovered_Sheet1!$A:$A,[1]Recovered_Sheet1!$A:$A)))=TRUE,"No item number in ERP","")))</f>
        <v/>
      </c>
    </row>
    <row r="122" spans="1:10">
      <c r="A122" s="22" t="str">
        <f>IF(BOM!A131="","",BOM!A131)</f>
        <v/>
      </c>
      <c r="B122" s="20" t="str">
        <f>IF(BOM!$C131="","",BOM!$C131)</f>
        <v/>
      </c>
      <c r="C122" s="21" t="str">
        <f>IF(A122="","",IF(VALUE(Drawing!$E$3)=0,"",VALUE(Drawing!$E$3)))</f>
        <v/>
      </c>
      <c r="D122" s="21" t="str">
        <f>IF(A122="","",IF(BOM!$C$3="000000 and up","",Drawing!$C$3))</f>
        <v/>
      </c>
      <c r="E122" s="21" t="str">
        <f>IF(A122="","",IF(B122="","",Drawing!$B$9))</f>
        <v/>
      </c>
      <c r="F122" s="22" t="str">
        <f>IF(A122="","",IF(BOM!D131="","",BOM!D131))</f>
        <v/>
      </c>
      <c r="G122" s="22" t="str">
        <f>IF(A122="","",IF(BOM!E131="","",BOM!E131))</f>
        <v/>
      </c>
      <c r="H122" s="22" t="str">
        <f>IF(A122="","",IF(Drawing!$H$6="","",Drawing!$H$6))</f>
        <v/>
      </c>
      <c r="J122" t="str">
        <f>IF(B122="","",IF(ISNUMBER(B122)=FALSE,"TEXT",IF((ISERROR(_xlfn.XLOOKUP(B122,[1]Recovered_Sheet1!$A:$A,[1]Recovered_Sheet1!$A:$A)))=TRUE,"No item number in ERP","")))</f>
        <v/>
      </c>
    </row>
    <row r="123" spans="1:10">
      <c r="A123" s="22" t="str">
        <f>IF(BOM!A132="","",BOM!A132)</f>
        <v/>
      </c>
      <c r="B123" s="20" t="str">
        <f>IF(BOM!$C132="","",BOM!$C132)</f>
        <v/>
      </c>
      <c r="C123" s="21" t="str">
        <f>IF(A123="","",IF(VALUE(Drawing!$E$3)=0,"",VALUE(Drawing!$E$3)))</f>
        <v/>
      </c>
      <c r="D123" s="21" t="str">
        <f>IF(A123="","",IF(BOM!$C$3="000000 and up","",Drawing!$C$3))</f>
        <v/>
      </c>
      <c r="E123" s="21" t="str">
        <f>IF(A123="","",IF(B123="","",Drawing!$B$9))</f>
        <v/>
      </c>
      <c r="F123" s="22" t="str">
        <f>IF(A123="","",IF(BOM!D132="","",BOM!D132))</f>
        <v/>
      </c>
      <c r="G123" s="22" t="str">
        <f>IF(A123="","",IF(BOM!E132="","",BOM!E132))</f>
        <v/>
      </c>
      <c r="H123" s="22" t="str">
        <f>IF(A123="","",IF(Drawing!$H$6="","",Drawing!$H$6))</f>
        <v/>
      </c>
      <c r="J123" t="str">
        <f>IF(B123="","",IF(ISNUMBER(B123)=FALSE,"TEXT",IF((ISERROR(_xlfn.XLOOKUP(B123,[1]Recovered_Sheet1!$A:$A,[1]Recovered_Sheet1!$A:$A)))=TRUE,"No item number in ERP","")))</f>
        <v/>
      </c>
    </row>
    <row r="124" spans="1:10">
      <c r="A124" s="22" t="str">
        <f>IF(BOM!A133="","",BOM!A133)</f>
        <v/>
      </c>
      <c r="B124" s="20" t="str">
        <f>IF(BOM!$C133="","",BOM!$C133)</f>
        <v/>
      </c>
      <c r="C124" s="21" t="str">
        <f>IF(A124="","",IF(VALUE(Drawing!$E$3)=0,"",VALUE(Drawing!$E$3)))</f>
        <v/>
      </c>
      <c r="D124" s="21" t="str">
        <f>IF(A124="","",IF(BOM!$C$3="000000 and up","",Drawing!$C$3))</f>
        <v/>
      </c>
      <c r="E124" s="21" t="str">
        <f>IF(A124="","",IF(B124="","",Drawing!$B$9))</f>
        <v/>
      </c>
      <c r="F124" s="22" t="str">
        <f>IF(A124="","",IF(BOM!D133="","",BOM!D133))</f>
        <v/>
      </c>
      <c r="G124" s="22" t="str">
        <f>IF(A124="","",IF(BOM!E133="","",BOM!E133))</f>
        <v/>
      </c>
      <c r="H124" s="22" t="str">
        <f>IF(A124="","",IF(Drawing!$H$6="","",Drawing!$H$6))</f>
        <v/>
      </c>
      <c r="J124" t="str">
        <f>IF(B124="","",IF(ISNUMBER(B124)=FALSE,"TEXT",IF((ISERROR(_xlfn.XLOOKUP(B124,[1]Recovered_Sheet1!$A:$A,[1]Recovered_Sheet1!$A:$A)))=TRUE,"No item number in ERP","")))</f>
        <v/>
      </c>
    </row>
    <row r="125" spans="1:10">
      <c r="A125" s="22" t="str">
        <f>IF(BOM!A134="","",BOM!A134)</f>
        <v/>
      </c>
      <c r="B125" s="20" t="str">
        <f>IF(BOM!$C134="","",BOM!$C134)</f>
        <v/>
      </c>
      <c r="C125" s="21" t="str">
        <f>IF(A125="","",IF(VALUE(Drawing!$E$3)=0,"",VALUE(Drawing!$E$3)))</f>
        <v/>
      </c>
      <c r="D125" s="21" t="str">
        <f>IF(A125="","",IF(BOM!$C$3="000000 and up","",Drawing!$C$3))</f>
        <v/>
      </c>
      <c r="E125" s="21" t="str">
        <f>IF(A125="","",IF(B125="","",Drawing!$B$9))</f>
        <v/>
      </c>
      <c r="F125" s="22" t="str">
        <f>IF(A125="","",IF(BOM!D134="","",BOM!D134))</f>
        <v/>
      </c>
      <c r="G125" s="22" t="str">
        <f>IF(A125="","",IF(BOM!E134="","",BOM!E134))</f>
        <v/>
      </c>
      <c r="H125" s="22" t="str">
        <f>IF(A125="","",IF(Drawing!$H$6="","",Drawing!$H$6))</f>
        <v/>
      </c>
      <c r="J125" t="str">
        <f>IF(B125="","",IF(ISNUMBER(B125)=FALSE,"TEXT",IF((ISERROR(_xlfn.XLOOKUP(B125,[1]Recovered_Sheet1!$A:$A,[1]Recovered_Sheet1!$A:$A)))=TRUE,"No item number in ERP","")))</f>
        <v/>
      </c>
    </row>
    <row r="126" spans="1:10">
      <c r="A126" s="22" t="str">
        <f>IF(BOM!A135="","",BOM!A135)</f>
        <v/>
      </c>
      <c r="B126" s="20" t="str">
        <f>IF(BOM!$C135="","",BOM!$C135)</f>
        <v/>
      </c>
      <c r="C126" s="21" t="str">
        <f>IF(A126="","",IF(VALUE(Drawing!$E$3)=0,"",VALUE(Drawing!$E$3)))</f>
        <v/>
      </c>
      <c r="D126" s="21" t="str">
        <f>IF(A126="","",IF(BOM!$C$3="000000 and up","",Drawing!$C$3))</f>
        <v/>
      </c>
      <c r="E126" s="21" t="str">
        <f>IF(A126="","",IF(B126="","",Drawing!$B$9))</f>
        <v/>
      </c>
      <c r="F126" s="22" t="str">
        <f>IF(A126="","",IF(BOM!D135="","",BOM!D135))</f>
        <v/>
      </c>
      <c r="G126" s="22" t="str">
        <f>IF(A126="","",IF(BOM!E135="","",BOM!E135))</f>
        <v/>
      </c>
      <c r="H126" s="22" t="str">
        <f>IF(A126="","",IF(Drawing!$H$6="","",Drawing!$H$6))</f>
        <v/>
      </c>
      <c r="J126" t="str">
        <f>IF(B126="","",IF(ISNUMBER(B126)=FALSE,"TEXT",IF((ISERROR(_xlfn.XLOOKUP(B126,[1]Recovered_Sheet1!$A:$A,[1]Recovered_Sheet1!$A:$A)))=TRUE,"No item number in ERP","")))</f>
        <v/>
      </c>
    </row>
    <row r="127" spans="1:10">
      <c r="A127" s="22" t="str">
        <f>IF(BOM!A136="","",BOM!A136)</f>
        <v/>
      </c>
      <c r="B127" s="20" t="str">
        <f>IF(BOM!$C136="","",BOM!$C136)</f>
        <v/>
      </c>
      <c r="C127" s="21" t="str">
        <f>IF(A127="","",IF(VALUE(Drawing!$E$3)=0,"",VALUE(Drawing!$E$3)))</f>
        <v/>
      </c>
      <c r="D127" s="21" t="str">
        <f>IF(A127="","",IF(BOM!$C$3="000000 and up","",Drawing!$C$3))</f>
        <v/>
      </c>
      <c r="E127" s="21" t="str">
        <f>IF(A127="","",IF(B127="","",Drawing!$B$9))</f>
        <v/>
      </c>
      <c r="F127" s="22" t="str">
        <f>IF(A127="","",IF(BOM!D136="","",BOM!D136))</f>
        <v/>
      </c>
      <c r="G127" s="22" t="str">
        <f>IF(A127="","",IF(BOM!E136="","",BOM!E136))</f>
        <v/>
      </c>
      <c r="H127" s="22" t="str">
        <f>IF(A127="","",IF(Drawing!$H$6="","",Drawing!$H$6))</f>
        <v/>
      </c>
      <c r="J127" t="str">
        <f>IF(B127="","",IF(ISNUMBER(B127)=FALSE,"TEXT",IF((ISERROR(_xlfn.XLOOKUP(B127,[1]Recovered_Sheet1!$A:$A,[1]Recovered_Sheet1!$A:$A)))=TRUE,"No item number in ERP","")))</f>
        <v/>
      </c>
    </row>
    <row r="128" spans="1:10">
      <c r="A128" s="22" t="str">
        <f>IF(BOM!A137="","",BOM!A137)</f>
        <v/>
      </c>
      <c r="B128" s="20" t="str">
        <f>IF(BOM!$C137="","",BOM!$C137)</f>
        <v/>
      </c>
      <c r="C128" s="21" t="str">
        <f>IF(A128="","",IF(VALUE(Drawing!$E$3)=0,"",VALUE(Drawing!$E$3)))</f>
        <v/>
      </c>
      <c r="D128" s="21" t="str">
        <f>IF(A128="","",IF(BOM!$C$3="000000 and up","",Drawing!$C$3))</f>
        <v/>
      </c>
      <c r="E128" s="21" t="str">
        <f>IF(A128="","",IF(B128="","",Drawing!$B$9))</f>
        <v/>
      </c>
      <c r="F128" s="22" t="str">
        <f>IF(A128="","",IF(BOM!D137="","",BOM!D137))</f>
        <v/>
      </c>
      <c r="G128" s="22" t="str">
        <f>IF(A128="","",IF(BOM!E137="","",BOM!E137))</f>
        <v/>
      </c>
      <c r="H128" s="22" t="str">
        <f>IF(A128="","",IF(Drawing!$H$6="","",Drawing!$H$6))</f>
        <v/>
      </c>
      <c r="J128" t="str">
        <f>IF(B128="","",IF(ISNUMBER(B128)=FALSE,"TEXT",IF((ISERROR(_xlfn.XLOOKUP(B128,[1]Recovered_Sheet1!$A:$A,[1]Recovered_Sheet1!$A:$A)))=TRUE,"No item number in ERP","")))</f>
        <v/>
      </c>
    </row>
    <row r="129" spans="1:10">
      <c r="A129" s="22" t="str">
        <f>IF(BOM!A138="","",BOM!A138)</f>
        <v/>
      </c>
      <c r="B129" s="20" t="str">
        <f>IF(BOM!$C138="","",BOM!$C138)</f>
        <v/>
      </c>
      <c r="C129" s="21" t="str">
        <f>IF(A129="","",IF(VALUE(Drawing!$E$3)=0,"",VALUE(Drawing!$E$3)))</f>
        <v/>
      </c>
      <c r="D129" s="21" t="str">
        <f>IF(A129="","",IF(BOM!$C$3="000000 and up","",Drawing!$C$3))</f>
        <v/>
      </c>
      <c r="E129" s="21" t="str">
        <f>IF(A129="","",IF(B129="","",Drawing!$B$9))</f>
        <v/>
      </c>
      <c r="F129" s="22" t="str">
        <f>IF(A129="","",IF(BOM!D138="","",BOM!D138))</f>
        <v/>
      </c>
      <c r="G129" s="22" t="str">
        <f>IF(A129="","",IF(BOM!E138="","",BOM!E138))</f>
        <v/>
      </c>
      <c r="H129" s="22" t="str">
        <f>IF(A129="","",IF(Drawing!$H$6="","",Drawing!$H$6))</f>
        <v/>
      </c>
      <c r="J129" t="str">
        <f>IF(B129="","",IF(ISNUMBER(B129)=FALSE,"TEXT",IF((ISERROR(_xlfn.XLOOKUP(B129,[1]Recovered_Sheet1!$A:$A,[1]Recovered_Sheet1!$A:$A)))=TRUE,"No item number in ERP","")))</f>
        <v/>
      </c>
    </row>
    <row r="130" spans="1:10">
      <c r="A130" s="22" t="str">
        <f>IF(BOM!A139="","",BOM!A139)</f>
        <v/>
      </c>
      <c r="B130" s="20" t="str">
        <f>IF(BOM!$C139="","",BOM!$C139)</f>
        <v/>
      </c>
      <c r="C130" s="21" t="str">
        <f>IF(A130="","",IF(VALUE(Drawing!$E$3)=0,"",VALUE(Drawing!$E$3)))</f>
        <v/>
      </c>
      <c r="D130" s="21" t="str">
        <f>IF(A130="","",IF(BOM!$C$3="000000 and up","",Drawing!$C$3))</f>
        <v/>
      </c>
      <c r="E130" s="21" t="str">
        <f>IF(A130="","",IF(B130="","",Drawing!$B$9))</f>
        <v/>
      </c>
      <c r="F130" s="22" t="str">
        <f>IF(A130="","",IF(BOM!D139="","",BOM!D139))</f>
        <v/>
      </c>
      <c r="G130" s="22" t="str">
        <f>IF(A130="","",IF(BOM!E139="","",BOM!E139))</f>
        <v/>
      </c>
      <c r="H130" s="22" t="str">
        <f>IF(A130="","",IF(Drawing!$H$6="","",Drawing!$H$6))</f>
        <v/>
      </c>
      <c r="J130" t="str">
        <f>IF(B130="","",IF(ISNUMBER(B130)=FALSE,"TEXT",IF((ISERROR(_xlfn.XLOOKUP(B130,[1]Recovered_Sheet1!$A:$A,[1]Recovered_Sheet1!$A:$A)))=TRUE,"No item number in ERP","")))</f>
        <v/>
      </c>
    </row>
    <row r="131" spans="1:10">
      <c r="A131" s="22" t="str">
        <f>IF(BOM!A140="","",BOM!A140)</f>
        <v/>
      </c>
      <c r="B131" s="20" t="str">
        <f>IF(BOM!$C140="","",BOM!$C140)</f>
        <v/>
      </c>
      <c r="C131" s="21" t="str">
        <f>IF(A131="","",IF(VALUE(Drawing!$E$3)=0,"",VALUE(Drawing!$E$3)))</f>
        <v/>
      </c>
      <c r="D131" s="21" t="str">
        <f>IF(A131="","",IF(BOM!$C$3="000000 and up","",Drawing!$C$3))</f>
        <v/>
      </c>
      <c r="E131" s="21" t="str">
        <f>IF(A131="","",IF(B131="","",Drawing!$B$9))</f>
        <v/>
      </c>
      <c r="F131" s="22" t="str">
        <f>IF(A131="","",IF(BOM!D140="","",BOM!D140))</f>
        <v/>
      </c>
      <c r="G131" s="22" t="str">
        <f>IF(A131="","",IF(BOM!E140="","",BOM!E140))</f>
        <v/>
      </c>
      <c r="H131" s="22" t="str">
        <f>IF(A131="","",IF(Drawing!$H$6="","",Drawing!$H$6))</f>
        <v/>
      </c>
      <c r="J131" t="str">
        <f>IF(B131="","",IF(ISNUMBER(B131)=FALSE,"TEXT",IF((ISERROR(_xlfn.XLOOKUP(B131,[1]Recovered_Sheet1!$A:$A,[1]Recovered_Sheet1!$A:$A)))=TRUE,"No item number in ERP","")))</f>
        <v/>
      </c>
    </row>
    <row r="132" spans="1:10">
      <c r="A132" s="22" t="str">
        <f>IF(BOM!A141="","",BOM!A141)</f>
        <v/>
      </c>
      <c r="B132" s="20" t="str">
        <f>IF(BOM!$C141="","",BOM!$C141)</f>
        <v/>
      </c>
      <c r="C132" s="21" t="str">
        <f>IF(A132="","",IF(VALUE(Drawing!$E$3)=0,"",VALUE(Drawing!$E$3)))</f>
        <v/>
      </c>
      <c r="D132" s="21" t="str">
        <f>IF(A132="","",IF(BOM!$C$3="000000 and up","",Drawing!$C$3))</f>
        <v/>
      </c>
      <c r="E132" s="21" t="str">
        <f>IF(A132="","",IF(B132="","",Drawing!$B$9))</f>
        <v/>
      </c>
      <c r="F132" s="22" t="str">
        <f>IF(A132="","",IF(BOM!D141="","",BOM!D141))</f>
        <v/>
      </c>
      <c r="G132" s="22" t="str">
        <f>IF(A132="","",IF(BOM!E141="","",BOM!E141))</f>
        <v/>
      </c>
      <c r="H132" s="22" t="str">
        <f>IF(A132="","",IF(Drawing!$H$6="","",Drawing!$H$6))</f>
        <v/>
      </c>
      <c r="J132" t="str">
        <f>IF(B132="","",IF(ISNUMBER(B132)=FALSE,"TEXT",IF((ISERROR(_xlfn.XLOOKUP(B132,[1]Recovered_Sheet1!$A:$A,[1]Recovered_Sheet1!$A:$A)))=TRUE,"No item number in ERP","")))</f>
        <v/>
      </c>
    </row>
    <row r="133" spans="1:10">
      <c r="A133" s="22" t="str">
        <f>IF(BOM!A142="","",BOM!A142)</f>
        <v/>
      </c>
      <c r="B133" s="20" t="str">
        <f>IF(BOM!$C142="","",BOM!$C142)</f>
        <v/>
      </c>
      <c r="C133" s="21" t="str">
        <f>IF(A133="","",IF(VALUE(Drawing!$E$3)=0,"",VALUE(Drawing!$E$3)))</f>
        <v/>
      </c>
      <c r="D133" s="21" t="str">
        <f>IF(A133="","",IF(BOM!$C$3="000000 and up","",Drawing!$C$3))</f>
        <v/>
      </c>
      <c r="E133" s="21" t="str">
        <f>IF(A133="","",IF(B133="","",Drawing!$B$9))</f>
        <v/>
      </c>
      <c r="F133" s="22" t="str">
        <f>IF(A133="","",IF(BOM!D142="","",BOM!D142))</f>
        <v/>
      </c>
      <c r="G133" s="22" t="str">
        <f>IF(A133="","",IF(BOM!E142="","",BOM!E142))</f>
        <v/>
      </c>
      <c r="H133" s="22" t="str">
        <f>IF(A133="","",IF(Drawing!$H$6="","",Drawing!$H$6))</f>
        <v/>
      </c>
      <c r="J133" t="str">
        <f>IF(B133="","",IF(ISNUMBER(B133)=FALSE,"TEXT",IF((ISERROR(_xlfn.XLOOKUP(B133,[1]Recovered_Sheet1!$A:$A,[1]Recovered_Sheet1!$A:$A)))=TRUE,"No item number in ERP","")))</f>
        <v/>
      </c>
    </row>
    <row r="134" spans="1:10">
      <c r="A134" s="22" t="str">
        <f>IF(BOM!A143="","",BOM!A143)</f>
        <v/>
      </c>
      <c r="B134" s="20" t="str">
        <f>IF(BOM!$C143="","",BOM!$C143)</f>
        <v/>
      </c>
      <c r="C134" s="21" t="str">
        <f>IF(A134="","",IF(VALUE(Drawing!$E$3)=0,"",VALUE(Drawing!$E$3)))</f>
        <v/>
      </c>
      <c r="D134" s="21" t="str">
        <f>IF(A134="","",IF(BOM!$C$3="000000 and up","",Drawing!$C$3))</f>
        <v/>
      </c>
      <c r="E134" s="21" t="str">
        <f>IF(A134="","",IF(B134="","",Drawing!$B$9))</f>
        <v/>
      </c>
      <c r="F134" s="22" t="str">
        <f>IF(A134="","",IF(BOM!D143="","",BOM!D143))</f>
        <v/>
      </c>
      <c r="G134" s="22" t="str">
        <f>IF(A134="","",IF(BOM!E143="","",BOM!E143))</f>
        <v/>
      </c>
      <c r="H134" s="22" t="str">
        <f>IF(A134="","",IF(Drawing!$H$6="","",Drawing!$H$6))</f>
        <v/>
      </c>
      <c r="J134" t="str">
        <f>IF(B134="","",IF(ISNUMBER(B134)=FALSE,"TEXT",IF((ISERROR(_xlfn.XLOOKUP(B134,[1]Recovered_Sheet1!$A:$A,[1]Recovered_Sheet1!$A:$A)))=TRUE,"No item number in ERP","")))</f>
        <v/>
      </c>
    </row>
    <row r="135" spans="1:10">
      <c r="A135" s="22" t="str">
        <f>IF(BOM!A144="","",BOM!A144)</f>
        <v/>
      </c>
      <c r="B135" s="20" t="str">
        <f>IF(BOM!$C144="","",BOM!$C144)</f>
        <v/>
      </c>
      <c r="C135" s="21" t="str">
        <f>IF(A135="","",IF(VALUE(Drawing!$E$3)=0,"",VALUE(Drawing!$E$3)))</f>
        <v/>
      </c>
      <c r="D135" s="21" t="str">
        <f>IF(A135="","",IF(BOM!$C$3="000000 and up","",Drawing!$C$3))</f>
        <v/>
      </c>
      <c r="E135" s="21" t="str">
        <f>IF(A135="","",IF(B135="","",Drawing!$B$9))</f>
        <v/>
      </c>
      <c r="F135" s="22" t="str">
        <f>IF(A135="","",IF(BOM!D144="","",BOM!D144))</f>
        <v/>
      </c>
      <c r="G135" s="22" t="str">
        <f>IF(A135="","",IF(BOM!E144="","",BOM!E144))</f>
        <v/>
      </c>
      <c r="H135" s="22" t="str">
        <f>IF(A135="","",IF(Drawing!$H$6="","",Drawing!$H$6))</f>
        <v/>
      </c>
      <c r="J135" t="str">
        <f>IF(B135="","",IF(ISNUMBER(B135)=FALSE,"TEXT",IF((ISERROR(_xlfn.XLOOKUP(B135,[1]Recovered_Sheet1!$A:$A,[1]Recovered_Sheet1!$A:$A)))=TRUE,"No item number in ERP","")))</f>
        <v/>
      </c>
    </row>
    <row r="136" spans="1:10">
      <c r="A136" s="22" t="str">
        <f>IF(BOM!A145="","",BOM!A145)</f>
        <v/>
      </c>
      <c r="B136" s="20" t="str">
        <f>IF(BOM!$C145="","",BOM!$C145)</f>
        <v/>
      </c>
      <c r="C136" s="21" t="str">
        <f>IF(A136="","",IF(VALUE(Drawing!$E$3)=0,"",VALUE(Drawing!$E$3)))</f>
        <v/>
      </c>
      <c r="D136" s="21" t="str">
        <f>IF(A136="","",IF(BOM!$C$3="000000 and up","",Drawing!$C$3))</f>
        <v/>
      </c>
      <c r="E136" s="21" t="str">
        <f>IF(A136="","",IF(B136="","",Drawing!$B$9))</f>
        <v/>
      </c>
      <c r="F136" s="22" t="str">
        <f>IF(A136="","",IF(BOM!D145="","",BOM!D145))</f>
        <v/>
      </c>
      <c r="G136" s="22" t="str">
        <f>IF(A136="","",IF(BOM!E145="","",BOM!E145))</f>
        <v/>
      </c>
      <c r="H136" s="22" t="str">
        <f>IF(A136="","",IF(Drawing!$H$6="","",Drawing!$H$6))</f>
        <v/>
      </c>
      <c r="J136" t="str">
        <f>IF(B136="","",IF(ISNUMBER(B136)=FALSE,"TEXT",IF((ISERROR(_xlfn.XLOOKUP(B136,[1]Recovered_Sheet1!$A:$A,[1]Recovered_Sheet1!$A:$A)))=TRUE,"No item number in ERP","")))</f>
        <v/>
      </c>
    </row>
    <row r="137" spans="1:10">
      <c r="A137" s="22" t="str">
        <f>IF(BOM!A146="","",BOM!A146)</f>
        <v/>
      </c>
      <c r="B137" s="20" t="str">
        <f>IF(BOM!$C146="","",BOM!$C146)</f>
        <v/>
      </c>
      <c r="C137" s="21" t="str">
        <f>IF(A137="","",IF(VALUE(Drawing!$E$3)=0,"",VALUE(Drawing!$E$3)))</f>
        <v/>
      </c>
      <c r="D137" s="21" t="str">
        <f>IF(A137="","",IF(BOM!$C$3="000000 and up","",Drawing!$C$3))</f>
        <v/>
      </c>
      <c r="E137" s="21" t="str">
        <f>IF(A137="","",IF(B137="","",Drawing!$B$9))</f>
        <v/>
      </c>
      <c r="F137" s="22" t="str">
        <f>IF(A137="","",IF(BOM!D146="","",BOM!D146))</f>
        <v/>
      </c>
      <c r="G137" s="22" t="str">
        <f>IF(A137="","",IF(BOM!E146="","",BOM!E146))</f>
        <v/>
      </c>
      <c r="H137" s="22" t="str">
        <f>IF(A137="","",IF(Drawing!$H$6="","",Drawing!$H$6))</f>
        <v/>
      </c>
      <c r="J137" t="str">
        <f>IF(B137="","",IF(ISNUMBER(B137)=FALSE,"TEXT",IF((ISERROR(_xlfn.XLOOKUP(B137,[1]Recovered_Sheet1!$A:$A,[1]Recovered_Sheet1!$A:$A)))=TRUE,"No item number in ERP","")))</f>
        <v/>
      </c>
    </row>
    <row r="138" spans="1:10">
      <c r="A138" s="22" t="str">
        <f>IF(BOM!A147="","",BOM!A147)</f>
        <v/>
      </c>
      <c r="B138" s="20" t="str">
        <f>IF(BOM!$C147="","",BOM!$C147)</f>
        <v/>
      </c>
      <c r="C138" s="21" t="str">
        <f>IF(A138="","",IF(VALUE(Drawing!$E$3)=0,"",VALUE(Drawing!$E$3)))</f>
        <v/>
      </c>
      <c r="D138" s="21" t="str">
        <f>IF(A138="","",IF(BOM!$C$3="000000 and up","",Drawing!$C$3))</f>
        <v/>
      </c>
      <c r="E138" s="21" t="str">
        <f>IF(A138="","",IF(B138="","",Drawing!$B$9))</f>
        <v/>
      </c>
      <c r="F138" s="22" t="str">
        <f>IF(A138="","",IF(BOM!D147="","",BOM!D147))</f>
        <v/>
      </c>
      <c r="G138" s="22" t="str">
        <f>IF(A138="","",IF(BOM!E147="","",BOM!E147))</f>
        <v/>
      </c>
      <c r="H138" s="22" t="str">
        <f>IF(A138="","",IF(Drawing!$H$6="","",Drawing!$H$6))</f>
        <v/>
      </c>
      <c r="J138" t="str">
        <f>IF(B138="","",IF(ISNUMBER(B138)=FALSE,"TEXT",IF((ISERROR(_xlfn.XLOOKUP(B138,[1]Recovered_Sheet1!$A:$A,[1]Recovered_Sheet1!$A:$A)))=TRUE,"No item number in ERP","")))</f>
        <v/>
      </c>
    </row>
    <row r="139" spans="1:10">
      <c r="A139" s="22" t="str">
        <f>IF(BOM!A148="","",BOM!A148)</f>
        <v/>
      </c>
      <c r="B139" s="20" t="str">
        <f>IF(BOM!$C148="","",BOM!$C148)</f>
        <v/>
      </c>
      <c r="C139" s="21" t="str">
        <f>IF(A139="","",IF(VALUE(Drawing!$E$3)=0,"",VALUE(Drawing!$E$3)))</f>
        <v/>
      </c>
      <c r="D139" s="21" t="str">
        <f>IF(A139="","",IF(BOM!$C$3="000000 and up","",Drawing!$C$3))</f>
        <v/>
      </c>
      <c r="E139" s="21" t="str">
        <f>IF(A139="","",IF(B139="","",Drawing!$B$9))</f>
        <v/>
      </c>
      <c r="F139" s="22" t="str">
        <f>IF(A139="","",IF(BOM!D148="","",BOM!D148))</f>
        <v/>
      </c>
      <c r="G139" s="22" t="str">
        <f>IF(A139="","",IF(BOM!E148="","",BOM!E148))</f>
        <v/>
      </c>
      <c r="H139" s="22" t="str">
        <f>IF(A139="","",IF(Drawing!$H$6="","",Drawing!$H$6))</f>
        <v/>
      </c>
      <c r="J139" t="str">
        <f>IF(B139="","",IF(ISNUMBER(B139)=FALSE,"TEXT",IF((ISERROR(_xlfn.XLOOKUP(B139,[1]Recovered_Sheet1!$A:$A,[1]Recovered_Sheet1!$A:$A)))=TRUE,"No item number in ERP","")))</f>
        <v/>
      </c>
    </row>
    <row r="140" spans="1:10">
      <c r="A140" s="22" t="str">
        <f>IF(BOM!A149="","",BOM!A149)</f>
        <v/>
      </c>
      <c r="B140" s="20" t="str">
        <f>IF(BOM!$C149="","",BOM!$C149)</f>
        <v/>
      </c>
      <c r="C140" s="21" t="str">
        <f>IF(A140="","",IF(VALUE(Drawing!$E$3)=0,"",VALUE(Drawing!$E$3)))</f>
        <v/>
      </c>
      <c r="D140" s="21" t="str">
        <f>IF(A140="","",IF(BOM!$C$3="000000 and up","",Drawing!$C$3))</f>
        <v/>
      </c>
      <c r="E140" s="21" t="str">
        <f>IF(A140="","",IF(B140="","",Drawing!$B$9))</f>
        <v/>
      </c>
      <c r="F140" s="22" t="str">
        <f>IF(A140="","",IF(BOM!D149="","",BOM!D149))</f>
        <v/>
      </c>
      <c r="G140" s="22" t="str">
        <f>IF(A140="","",IF(BOM!E149="","",BOM!E149))</f>
        <v/>
      </c>
      <c r="H140" s="22" t="str">
        <f>IF(A140="","",IF(Drawing!$H$6="","",Drawing!$H$6))</f>
        <v/>
      </c>
      <c r="J140" t="str">
        <f>IF(B140="","",IF(ISNUMBER(B140)=FALSE,"TEXT",IF((ISERROR(_xlfn.XLOOKUP(B140,[1]Recovered_Sheet1!$A:$A,[1]Recovered_Sheet1!$A:$A)))=TRUE,"No item number in ERP","")))</f>
        <v/>
      </c>
    </row>
    <row r="141" spans="1:10">
      <c r="A141" s="22" t="str">
        <f>IF(BOM!A150="","",BOM!A150)</f>
        <v/>
      </c>
      <c r="B141" s="20" t="str">
        <f>IF(BOM!$C150="","",BOM!$C150)</f>
        <v/>
      </c>
      <c r="C141" s="21" t="str">
        <f>IF(A141="","",IF(VALUE(Drawing!$E$3)=0,"",VALUE(Drawing!$E$3)))</f>
        <v/>
      </c>
      <c r="D141" s="21" t="str">
        <f>IF(A141="","",IF(BOM!$C$3="000000 and up","",Drawing!$C$3))</f>
        <v/>
      </c>
      <c r="E141" s="21" t="str">
        <f>IF(A141="","",IF(B141="","",Drawing!$B$9))</f>
        <v/>
      </c>
      <c r="F141" s="22" t="str">
        <f>IF(A141="","",IF(BOM!D150="","",BOM!D150))</f>
        <v/>
      </c>
      <c r="G141" s="22" t="str">
        <f>IF(A141="","",IF(BOM!E150="","",BOM!E150))</f>
        <v/>
      </c>
      <c r="H141" s="22" t="str">
        <f>IF(A141="","",IF(Drawing!$H$6="","",Drawing!$H$6))</f>
        <v/>
      </c>
      <c r="J141" t="str">
        <f>IF(B141="","",IF(ISNUMBER(B141)=FALSE,"TEXT",IF((ISERROR(_xlfn.XLOOKUP(B141,[1]Recovered_Sheet1!$A:$A,[1]Recovered_Sheet1!$A:$A)))=TRUE,"No item number in ERP","")))</f>
        <v/>
      </c>
    </row>
    <row r="142" spans="1:10">
      <c r="A142" s="22" t="str">
        <f>IF(BOM!A151="","",BOM!A151)</f>
        <v/>
      </c>
      <c r="B142" s="20" t="str">
        <f>IF(BOM!$C151="","",BOM!$C151)</f>
        <v/>
      </c>
      <c r="C142" s="21" t="str">
        <f>IF(A142="","",IF(VALUE(Drawing!$E$3)=0,"",VALUE(Drawing!$E$3)))</f>
        <v/>
      </c>
      <c r="D142" s="21" t="str">
        <f>IF(A142="","",IF(BOM!$C$3="000000 and up","",Drawing!$C$3))</f>
        <v/>
      </c>
      <c r="E142" s="21" t="str">
        <f>IF(A142="","",IF(B142="","",Drawing!$B$9))</f>
        <v/>
      </c>
      <c r="F142" s="22" t="str">
        <f>IF(A142="","",IF(BOM!D151="","",BOM!D151))</f>
        <v/>
      </c>
      <c r="G142" s="22" t="str">
        <f>IF(A142="","",IF(BOM!E151="","",BOM!E151))</f>
        <v/>
      </c>
      <c r="H142" s="22" t="str">
        <f>IF(A142="","",IF(Drawing!$H$6="","",Drawing!$H$6))</f>
        <v/>
      </c>
      <c r="J142" t="str">
        <f>IF(B142="","",IF(ISNUMBER(B142)=FALSE,"TEXT",IF((ISERROR(_xlfn.XLOOKUP(B142,[1]Recovered_Sheet1!$A:$A,[1]Recovered_Sheet1!$A:$A)))=TRUE,"No item number in ERP","")))</f>
        <v/>
      </c>
    </row>
    <row r="143" spans="1:10">
      <c r="A143" s="22" t="str">
        <f>IF(BOM!A152="","",BOM!A152)</f>
        <v/>
      </c>
      <c r="B143" s="20" t="str">
        <f>IF(BOM!$C152="","",BOM!$C152)</f>
        <v/>
      </c>
      <c r="C143" s="21" t="str">
        <f>IF(A143="","",IF(VALUE(Drawing!$E$3)=0,"",VALUE(Drawing!$E$3)))</f>
        <v/>
      </c>
      <c r="D143" s="21" t="str">
        <f>IF(A143="","",IF(BOM!$C$3="000000 and up","",Drawing!$C$3))</f>
        <v/>
      </c>
      <c r="E143" s="21" t="str">
        <f>IF(A143="","",IF(B143="","",Drawing!$B$9))</f>
        <v/>
      </c>
      <c r="F143" s="22" t="str">
        <f>IF(A143="","",IF(BOM!D152="","",BOM!D152))</f>
        <v/>
      </c>
      <c r="G143" s="22" t="str">
        <f>IF(A143="","",IF(BOM!E152="","",BOM!E152))</f>
        <v/>
      </c>
      <c r="H143" s="22" t="str">
        <f>IF(A143="","",IF(Drawing!$H$6="","",Drawing!$H$6))</f>
        <v/>
      </c>
      <c r="J143" t="str">
        <f>IF(B143="","",IF(ISNUMBER(B143)=FALSE,"TEXT",IF((ISERROR(_xlfn.XLOOKUP(B143,[1]Recovered_Sheet1!$A:$A,[1]Recovered_Sheet1!$A:$A)))=TRUE,"No item number in ERP","")))</f>
        <v/>
      </c>
    </row>
    <row r="144" spans="1:10">
      <c r="A144" s="22" t="str">
        <f>IF(BOM!A153="","",BOM!A153)</f>
        <v/>
      </c>
      <c r="B144" s="20" t="str">
        <f>IF(BOM!$C153="","",BOM!$C153)</f>
        <v/>
      </c>
      <c r="C144" s="21" t="str">
        <f>IF(A144="","",IF(VALUE(Drawing!$E$3)=0,"",VALUE(Drawing!$E$3)))</f>
        <v/>
      </c>
      <c r="D144" s="21" t="str">
        <f>IF(A144="","",IF(BOM!$C$3="000000 and up","",Drawing!$C$3))</f>
        <v/>
      </c>
      <c r="E144" s="21" t="str">
        <f>IF(A144="","",IF(B144="","",Drawing!$B$9))</f>
        <v/>
      </c>
      <c r="F144" s="22" t="str">
        <f>IF(A144="","",IF(BOM!D153="","",BOM!D153))</f>
        <v/>
      </c>
      <c r="G144" s="22" t="str">
        <f>IF(A144="","",IF(BOM!E153="","",BOM!E153))</f>
        <v/>
      </c>
      <c r="H144" s="22" t="str">
        <f>IF(A144="","",IF(Drawing!$H$6="","",Drawing!$H$6))</f>
        <v/>
      </c>
      <c r="J144" t="str">
        <f>IF(B144="","",IF(ISNUMBER(B144)=FALSE,"TEXT",IF((ISERROR(_xlfn.XLOOKUP(B144,[1]Recovered_Sheet1!$A:$A,[1]Recovered_Sheet1!$A:$A)))=TRUE,"No item number in ERP","")))</f>
        <v/>
      </c>
    </row>
    <row r="145" spans="1:10">
      <c r="A145" s="22" t="str">
        <f>IF(BOM!A154="","",BOM!A154)</f>
        <v/>
      </c>
      <c r="B145" s="20" t="str">
        <f>IF(BOM!$C154="","",BOM!$C154)</f>
        <v/>
      </c>
      <c r="C145" s="21" t="str">
        <f>IF(A145="","",IF(VALUE(Drawing!$E$3)=0,"",VALUE(Drawing!$E$3)))</f>
        <v/>
      </c>
      <c r="D145" s="21" t="str">
        <f>IF(A145="","",IF(BOM!$C$3="000000 and up","",Drawing!$C$3))</f>
        <v/>
      </c>
      <c r="E145" s="21" t="str">
        <f>IF(A145="","",IF(B145="","",Drawing!$B$9))</f>
        <v/>
      </c>
      <c r="F145" s="22" t="str">
        <f>IF(A145="","",IF(BOM!D154="","",BOM!D154))</f>
        <v/>
      </c>
      <c r="G145" s="22" t="str">
        <f>IF(A145="","",IF(BOM!E154="","",BOM!E154))</f>
        <v/>
      </c>
      <c r="H145" s="22" t="str">
        <f>IF(A145="","",IF(Drawing!$H$6="","",Drawing!$H$6))</f>
        <v/>
      </c>
      <c r="J145" t="str">
        <f>IF(B145="","",IF(ISNUMBER(B145)=FALSE,"TEXT",IF((ISERROR(_xlfn.XLOOKUP(B145,[1]Recovered_Sheet1!$A:$A,[1]Recovered_Sheet1!$A:$A)))=TRUE,"No item number in ERP","")))</f>
        <v/>
      </c>
    </row>
    <row r="146" spans="1:10">
      <c r="A146" s="22" t="str">
        <f>IF(BOM!A155="","",BOM!A155)</f>
        <v/>
      </c>
      <c r="B146" s="20" t="str">
        <f>IF(BOM!$C155="","",BOM!$C155)</f>
        <v/>
      </c>
      <c r="C146" s="21" t="str">
        <f>IF(A146="","",IF(VALUE(Drawing!$E$3)=0,"",VALUE(Drawing!$E$3)))</f>
        <v/>
      </c>
      <c r="D146" s="21" t="str">
        <f>IF(A146="","",IF(BOM!$C$3="000000 and up","",Drawing!$C$3))</f>
        <v/>
      </c>
      <c r="E146" s="21" t="str">
        <f>IF(A146="","",IF(B146="","",Drawing!$B$9))</f>
        <v/>
      </c>
      <c r="F146" s="22" t="str">
        <f>IF(A146="","",IF(BOM!D155="","",BOM!D155))</f>
        <v/>
      </c>
      <c r="G146" s="22" t="str">
        <f>IF(A146="","",IF(BOM!E155="","",BOM!E155))</f>
        <v/>
      </c>
      <c r="H146" s="22" t="str">
        <f>IF(A146="","",IF(Drawing!$H$6="","",Drawing!$H$6))</f>
        <v/>
      </c>
      <c r="J146" t="str">
        <f>IF(B146="","",IF(ISNUMBER(B146)=FALSE,"TEXT",IF((ISERROR(_xlfn.XLOOKUP(B146,[1]Recovered_Sheet1!$A:$A,[1]Recovered_Sheet1!$A:$A)))=TRUE,"No item number in ERP","")))</f>
        <v/>
      </c>
    </row>
    <row r="147" spans="1:10">
      <c r="A147" s="22" t="str">
        <f>IF(BOM!A156="","",BOM!A156)</f>
        <v/>
      </c>
      <c r="B147" s="20" t="str">
        <f>IF(BOM!$C156="","",BOM!$C156)</f>
        <v/>
      </c>
      <c r="C147" s="21" t="str">
        <f>IF(A147="","",IF(VALUE(Drawing!$E$3)=0,"",VALUE(Drawing!$E$3)))</f>
        <v/>
      </c>
      <c r="D147" s="21" t="str">
        <f>IF(A147="","",IF(BOM!$C$3="000000 and up","",Drawing!$C$3))</f>
        <v/>
      </c>
      <c r="E147" s="21" t="str">
        <f>IF(A147="","",IF(B147="","",Drawing!$B$9))</f>
        <v/>
      </c>
      <c r="F147" s="22" t="str">
        <f>IF(A147="","",IF(BOM!D156="","",BOM!D156))</f>
        <v/>
      </c>
      <c r="G147" s="22" t="str">
        <f>IF(A147="","",IF(BOM!E156="","",BOM!E156))</f>
        <v/>
      </c>
      <c r="H147" s="22" t="str">
        <f>IF(A147="","",IF(Drawing!$H$6="","",Drawing!$H$6))</f>
        <v/>
      </c>
      <c r="J147" t="str">
        <f>IF(B147="","",IF(ISNUMBER(B147)=FALSE,"TEXT",IF((ISERROR(_xlfn.XLOOKUP(B147,[1]Recovered_Sheet1!$A:$A,[1]Recovered_Sheet1!$A:$A)))=TRUE,"No item number in ERP","")))</f>
        <v/>
      </c>
    </row>
    <row r="148" spans="1:10">
      <c r="A148" s="22" t="str">
        <f>IF(BOM!A157="","",BOM!A157)</f>
        <v/>
      </c>
      <c r="B148" s="20" t="str">
        <f>IF(BOM!$C157="","",BOM!$C157)</f>
        <v/>
      </c>
      <c r="C148" s="21" t="str">
        <f>IF(A148="","",IF(VALUE(Drawing!$E$3)=0,"",VALUE(Drawing!$E$3)))</f>
        <v/>
      </c>
      <c r="D148" s="21" t="str">
        <f>IF(A148="","",IF(BOM!$C$3="000000 and up","",Drawing!$C$3))</f>
        <v/>
      </c>
      <c r="E148" s="21" t="str">
        <f>IF(A148="","",IF(B148="","",Drawing!$B$9))</f>
        <v/>
      </c>
      <c r="F148" s="22" t="str">
        <f>IF(A148="","",IF(BOM!D157="","",BOM!D157))</f>
        <v/>
      </c>
      <c r="G148" s="22" t="str">
        <f>IF(A148="","",IF(BOM!E157="","",BOM!E157))</f>
        <v/>
      </c>
      <c r="H148" s="22" t="str">
        <f>IF(A148="","",IF(Drawing!$H$6="","",Drawing!$H$6))</f>
        <v/>
      </c>
      <c r="J148" t="str">
        <f>IF(B148="","",IF(ISNUMBER(B148)=FALSE,"TEXT",IF((ISERROR(_xlfn.XLOOKUP(B148,[1]Recovered_Sheet1!$A:$A,[1]Recovered_Sheet1!$A:$A)))=TRUE,"No item number in ERP","")))</f>
        <v/>
      </c>
    </row>
    <row r="149" spans="1:10">
      <c r="A149" s="22" t="str">
        <f>IF(BOM!A158="","",BOM!A158)</f>
        <v/>
      </c>
      <c r="B149" s="20" t="str">
        <f>IF(BOM!$C158="","",BOM!$C158)</f>
        <v/>
      </c>
      <c r="C149" s="21" t="str">
        <f>IF(A149="","",IF(VALUE(Drawing!$E$3)=0,"",VALUE(Drawing!$E$3)))</f>
        <v/>
      </c>
      <c r="D149" s="21" t="str">
        <f>IF(A149="","",IF(BOM!$C$3="000000 and up","",Drawing!$C$3))</f>
        <v/>
      </c>
      <c r="E149" s="21" t="str">
        <f>IF(A149="","",IF(B149="","",Drawing!$B$9))</f>
        <v/>
      </c>
      <c r="F149" s="22" t="str">
        <f>IF(A149="","",IF(BOM!D158="","",BOM!D158))</f>
        <v/>
      </c>
      <c r="G149" s="22" t="str">
        <f>IF(A149="","",IF(BOM!E158="","",BOM!E158))</f>
        <v/>
      </c>
      <c r="H149" s="22" t="str">
        <f>IF(A149="","",IF(Drawing!$H$6="","",Drawing!$H$6))</f>
        <v/>
      </c>
      <c r="J149" t="str">
        <f>IF(B149="","",IF(ISNUMBER(B149)=FALSE,"TEXT",IF((ISERROR(_xlfn.XLOOKUP(B149,[1]Recovered_Sheet1!$A:$A,[1]Recovered_Sheet1!$A:$A)))=TRUE,"No item number in ERP","")))</f>
        <v/>
      </c>
    </row>
    <row r="150" spans="1:10">
      <c r="A150" s="22" t="str">
        <f>IF(BOM!A159="","",BOM!A159)</f>
        <v/>
      </c>
      <c r="B150" s="20" t="str">
        <f>IF(BOM!$C159="","",BOM!$C159)</f>
        <v/>
      </c>
      <c r="C150" s="21" t="str">
        <f>IF(A150="","",IF(VALUE(Drawing!$E$3)=0,"",VALUE(Drawing!$E$3)))</f>
        <v/>
      </c>
      <c r="D150" s="21" t="str">
        <f>IF(A150="","",IF(BOM!$C$3="000000 and up","",Drawing!$C$3))</f>
        <v/>
      </c>
      <c r="E150" s="21" t="str">
        <f>IF(A150="","",IF(B150="","",Drawing!$B$9))</f>
        <v/>
      </c>
      <c r="F150" s="22" t="str">
        <f>IF(A150="","",IF(BOM!D159="","",BOM!D159))</f>
        <v/>
      </c>
      <c r="G150" s="22" t="str">
        <f>IF(A150="","",IF(BOM!E159="","",BOM!E159))</f>
        <v/>
      </c>
      <c r="H150" s="22" t="str">
        <f>IF(A150="","",IF(Drawing!$H$6="","",Drawing!$H$6))</f>
        <v/>
      </c>
      <c r="J150" t="str">
        <f>IF(B150="","",IF(ISNUMBER(B150)=FALSE,"TEXT",IF((ISERROR(_xlfn.XLOOKUP(B150,[1]Recovered_Sheet1!$A:$A,[1]Recovered_Sheet1!$A:$A)))=TRUE,"No item number in ERP","")))</f>
        <v/>
      </c>
    </row>
    <row r="151" spans="1:10">
      <c r="A151" s="22" t="str">
        <f>IF(BOM!A160="","",BOM!A160)</f>
        <v/>
      </c>
      <c r="B151" s="20" t="str">
        <f>IF(BOM!$C160="","",BOM!$C160)</f>
        <v/>
      </c>
      <c r="C151" s="21" t="str">
        <f>IF(A151="","",IF(VALUE(Drawing!$E$3)=0,"",VALUE(Drawing!$E$3)))</f>
        <v/>
      </c>
      <c r="D151" s="21" t="str">
        <f>IF(A151="","",IF(BOM!$C$3="000000 and up","",Drawing!$C$3))</f>
        <v/>
      </c>
      <c r="E151" s="21" t="str">
        <f>IF(A151="","",IF(B151="","",Drawing!$B$9))</f>
        <v/>
      </c>
      <c r="F151" s="22" t="str">
        <f>IF(A151="","",IF(BOM!D160="","",BOM!D160))</f>
        <v/>
      </c>
      <c r="G151" s="22" t="str">
        <f>IF(A151="","",IF(BOM!E160="","",BOM!E160))</f>
        <v/>
      </c>
      <c r="H151" s="22" t="str">
        <f>IF(A151="","",IF(Drawing!$H$6="","",Drawing!$H$6))</f>
        <v/>
      </c>
      <c r="J151" t="str">
        <f>IF(B151="","",IF(ISNUMBER(B151)=FALSE,"TEXT",IF((ISERROR(_xlfn.XLOOKUP(B151,[1]Recovered_Sheet1!$A:$A,[1]Recovered_Sheet1!$A:$A)))=TRUE,"No item number in ERP","")))</f>
        <v/>
      </c>
    </row>
    <row r="152" spans="1:10">
      <c r="A152" s="22" t="str">
        <f>IF(BOM!A161="","",BOM!A161)</f>
        <v/>
      </c>
      <c r="B152" s="20" t="str">
        <f>IF(BOM!$C161="","",BOM!$C161)</f>
        <v/>
      </c>
      <c r="C152" s="21" t="str">
        <f>IF(A152="","",IF(VALUE(Drawing!$E$3)=0,"",VALUE(Drawing!$E$3)))</f>
        <v/>
      </c>
      <c r="D152" s="21" t="str">
        <f>IF(A152="","",IF(BOM!$C$3="000000 and up","",Drawing!$C$3))</f>
        <v/>
      </c>
      <c r="E152" s="21" t="str">
        <f>IF(A152="","",IF(B152="","",Drawing!$B$9))</f>
        <v/>
      </c>
      <c r="F152" s="22" t="str">
        <f>IF(A152="","",IF(BOM!D161="","",BOM!D161))</f>
        <v/>
      </c>
      <c r="G152" s="22" t="str">
        <f>IF(A152="","",IF(BOM!E161="","",BOM!E161))</f>
        <v/>
      </c>
      <c r="H152" s="22" t="str">
        <f>IF(A152="","",IF(Drawing!$H$6="","",Drawing!$H$6))</f>
        <v/>
      </c>
      <c r="J152" t="str">
        <f>IF(B152="","",IF(ISNUMBER(B152)=FALSE,"TEXT",IF((ISERROR(_xlfn.XLOOKUP(B152,[1]Recovered_Sheet1!$A:$A,[1]Recovered_Sheet1!$A:$A)))=TRUE,"No item number in ERP","")))</f>
        <v/>
      </c>
    </row>
    <row r="153" spans="1:10">
      <c r="A153" s="22" t="str">
        <f>IF(BOM!A162="","",BOM!A162)</f>
        <v/>
      </c>
      <c r="B153" s="20" t="str">
        <f>IF(BOM!$C162="","",BOM!$C162)</f>
        <v/>
      </c>
      <c r="C153" s="21" t="str">
        <f>IF(A153="","",IF(VALUE(Drawing!$E$3)=0,"",VALUE(Drawing!$E$3)))</f>
        <v/>
      </c>
      <c r="D153" s="21" t="str">
        <f>IF(A153="","",IF(BOM!$C$3="000000 and up","",Drawing!$C$3))</f>
        <v/>
      </c>
      <c r="E153" s="21" t="str">
        <f>IF(A153="","",IF(B153="","",Drawing!$B$9))</f>
        <v/>
      </c>
      <c r="F153" s="22" t="str">
        <f>IF(A153="","",IF(BOM!D162="","",BOM!D162))</f>
        <v/>
      </c>
      <c r="G153" s="22" t="str">
        <f>IF(A153="","",IF(BOM!E162="","",BOM!E162))</f>
        <v/>
      </c>
      <c r="H153" s="22" t="str">
        <f>IF(A153="","",IF(Drawing!$H$6="","",Drawing!$H$6))</f>
        <v/>
      </c>
      <c r="J153" t="str">
        <f>IF(B153="","",IF(ISNUMBER(B153)=FALSE,"TEXT",IF((ISERROR(_xlfn.XLOOKUP(B153,[1]Recovered_Sheet1!$A:$A,[1]Recovered_Sheet1!$A:$A)))=TRUE,"No item number in ERP","")))</f>
        <v/>
      </c>
    </row>
    <row r="154" spans="1:10">
      <c r="A154" s="22" t="str">
        <f>IF(BOM!A163="","",BOM!A163)</f>
        <v/>
      </c>
      <c r="B154" s="20" t="str">
        <f>IF(BOM!$C163="","",BOM!$C163)</f>
        <v/>
      </c>
      <c r="C154" s="21" t="str">
        <f>IF(A154="","",IF(VALUE(Drawing!$E$3)=0,"",VALUE(Drawing!$E$3)))</f>
        <v/>
      </c>
      <c r="D154" s="21" t="str">
        <f>IF(A154="","",IF(BOM!$C$3="000000 and up","",Drawing!$C$3))</f>
        <v/>
      </c>
      <c r="E154" s="21" t="str">
        <f>IF(A154="","",IF(B154="","",Drawing!$B$9))</f>
        <v/>
      </c>
      <c r="F154" s="22" t="str">
        <f>IF(A154="","",IF(BOM!D163="","",BOM!D163))</f>
        <v/>
      </c>
      <c r="G154" s="22" t="str">
        <f>IF(A154="","",IF(BOM!E163="","",BOM!E163))</f>
        <v/>
      </c>
      <c r="H154" s="22" t="str">
        <f>IF(A154="","",IF(Drawing!$H$6="","",Drawing!$H$6))</f>
        <v/>
      </c>
      <c r="J154" t="str">
        <f>IF(B154="","",IF(ISNUMBER(B154)=FALSE,"TEXT",IF((ISERROR(_xlfn.XLOOKUP(B154,[1]Recovered_Sheet1!$A:$A,[1]Recovered_Sheet1!$A:$A)))=TRUE,"No item number in ERP","")))</f>
        <v/>
      </c>
    </row>
    <row r="155" spans="1:10">
      <c r="A155" s="22" t="str">
        <f>IF(BOM!A164="","",BOM!A164)</f>
        <v/>
      </c>
      <c r="B155" s="20" t="str">
        <f>IF(BOM!$C164="","",BOM!$C164)</f>
        <v/>
      </c>
      <c r="C155" s="21" t="str">
        <f>IF(A155="","",IF(VALUE(Drawing!$E$3)=0,"",VALUE(Drawing!$E$3)))</f>
        <v/>
      </c>
      <c r="D155" s="21" t="str">
        <f>IF(A155="","",IF(BOM!$C$3="000000 and up","",Drawing!$C$3))</f>
        <v/>
      </c>
      <c r="E155" s="21" t="str">
        <f>IF(A155="","",IF(B155="","",Drawing!$B$9))</f>
        <v/>
      </c>
      <c r="F155" s="22" t="str">
        <f>IF(A155="","",IF(BOM!D164="","",BOM!D164))</f>
        <v/>
      </c>
      <c r="G155" s="22" t="str">
        <f>IF(A155="","",IF(BOM!E164="","",BOM!E164))</f>
        <v/>
      </c>
      <c r="H155" s="22" t="str">
        <f>IF(A155="","",IF(Drawing!$H$6="","",Drawing!$H$6))</f>
        <v/>
      </c>
      <c r="J155" t="str">
        <f>IF(B155="","",IF(ISNUMBER(B155)=FALSE,"TEXT",IF((ISERROR(_xlfn.XLOOKUP(B155,[1]Recovered_Sheet1!$A:$A,[1]Recovered_Sheet1!$A:$A)))=TRUE,"No item number in ERP","")))</f>
        <v/>
      </c>
    </row>
    <row r="156" spans="1:10">
      <c r="A156" s="22" t="str">
        <f>IF(BOM!A165="","",BOM!A165)</f>
        <v/>
      </c>
      <c r="B156" s="20" t="str">
        <f>IF(BOM!$C165="","",BOM!$C165)</f>
        <v/>
      </c>
      <c r="C156" s="21" t="str">
        <f>IF(A156="","",IF(VALUE(Drawing!$E$3)=0,"",VALUE(Drawing!$E$3)))</f>
        <v/>
      </c>
      <c r="D156" s="21" t="str">
        <f>IF(A156="","",IF(BOM!$C$3="000000 and up","",Drawing!$C$3))</f>
        <v/>
      </c>
      <c r="E156" s="21" t="str">
        <f>IF(A156="","",IF(B156="","",Drawing!$B$9))</f>
        <v/>
      </c>
      <c r="F156" s="22" t="str">
        <f>IF(A156="","",IF(BOM!D165="","",BOM!D165))</f>
        <v/>
      </c>
      <c r="G156" s="22" t="str">
        <f>IF(A156="","",IF(BOM!E165="","",BOM!E165))</f>
        <v/>
      </c>
      <c r="H156" s="22" t="str">
        <f>IF(A156="","",IF(Drawing!$H$6="","",Drawing!$H$6))</f>
        <v/>
      </c>
      <c r="J156" t="str">
        <f>IF(B156="","",IF(ISNUMBER(B156)=FALSE,"TEXT",IF((ISERROR(_xlfn.XLOOKUP(B156,[1]Recovered_Sheet1!$A:$A,[1]Recovered_Sheet1!$A:$A)))=TRUE,"No item number in ERP","")))</f>
        <v/>
      </c>
    </row>
    <row r="157" spans="1:10">
      <c r="A157" s="22" t="str">
        <f>IF(BOM!A166="","",BOM!A166)</f>
        <v/>
      </c>
      <c r="B157" s="20" t="str">
        <f>IF(BOM!$C166="","",BOM!$C166)</f>
        <v/>
      </c>
      <c r="C157" s="21" t="str">
        <f>IF(A157="","",IF(VALUE(Drawing!$E$3)=0,"",VALUE(Drawing!$E$3)))</f>
        <v/>
      </c>
      <c r="D157" s="21" t="str">
        <f>IF(A157="","",IF(BOM!$C$3="000000 and up","",Drawing!$C$3))</f>
        <v/>
      </c>
      <c r="E157" s="21" t="str">
        <f>IF(A157="","",IF(B157="","",Drawing!$B$9))</f>
        <v/>
      </c>
      <c r="F157" s="22" t="str">
        <f>IF(A157="","",IF(BOM!D166="","",BOM!D166))</f>
        <v/>
      </c>
      <c r="G157" s="22" t="str">
        <f>IF(A157="","",IF(BOM!E166="","",BOM!E166))</f>
        <v/>
      </c>
      <c r="H157" s="22" t="str">
        <f>IF(A157="","",IF(Drawing!$H$6="","",Drawing!$H$6))</f>
        <v/>
      </c>
      <c r="J157" t="str">
        <f>IF(B157="","",IF(ISNUMBER(B157)=FALSE,"TEXT",IF((ISERROR(_xlfn.XLOOKUP(B157,[1]Recovered_Sheet1!$A:$A,[1]Recovered_Sheet1!$A:$A)))=TRUE,"No item number in ERP","")))</f>
        <v/>
      </c>
    </row>
    <row r="158" spans="1:10">
      <c r="A158" s="22" t="str">
        <f>IF(BOM!A167="","",BOM!A167)</f>
        <v/>
      </c>
      <c r="B158" s="20" t="str">
        <f>IF(BOM!$C167="","",BOM!$C167)</f>
        <v/>
      </c>
      <c r="C158" s="21" t="str">
        <f>IF(A158="","",IF(VALUE(Drawing!$E$3)=0,"",VALUE(Drawing!$E$3)))</f>
        <v/>
      </c>
      <c r="D158" s="21" t="str">
        <f>IF(A158="","",IF(BOM!$C$3="000000 and up","",Drawing!$C$3))</f>
        <v/>
      </c>
      <c r="E158" s="21" t="str">
        <f>IF(A158="","",IF(B158="","",Drawing!$B$9))</f>
        <v/>
      </c>
      <c r="F158" s="22" t="str">
        <f>IF(A158="","",IF(BOM!D167="","",BOM!D167))</f>
        <v/>
      </c>
      <c r="G158" s="22" t="str">
        <f>IF(A158="","",IF(BOM!E167="","",BOM!E167))</f>
        <v/>
      </c>
      <c r="H158" s="22" t="str">
        <f>IF(A158="","",IF(Drawing!$H$6="","",Drawing!$H$6))</f>
        <v/>
      </c>
      <c r="J158" t="str">
        <f>IF(B158="","",IF(ISNUMBER(B158)=FALSE,"TEXT",IF((ISERROR(_xlfn.XLOOKUP(B158,[1]Recovered_Sheet1!$A:$A,[1]Recovered_Sheet1!$A:$A)))=TRUE,"No item number in ERP","")))</f>
        <v/>
      </c>
    </row>
    <row r="159" spans="1:10">
      <c r="A159" s="22" t="str">
        <f>IF(BOM!A168="","",BOM!A168)</f>
        <v/>
      </c>
      <c r="B159" s="20" t="str">
        <f>IF(BOM!$C168="","",BOM!$C168)</f>
        <v/>
      </c>
      <c r="C159" s="21" t="str">
        <f>IF(A159="","",IF(VALUE(Drawing!$E$3)=0,"",VALUE(Drawing!$E$3)))</f>
        <v/>
      </c>
      <c r="D159" s="21" t="str">
        <f>IF(A159="","",IF(BOM!$C$3="000000 and up","",Drawing!$C$3))</f>
        <v/>
      </c>
      <c r="E159" s="21" t="str">
        <f>IF(A159="","",IF(B159="","",Drawing!$B$9))</f>
        <v/>
      </c>
      <c r="F159" s="22" t="str">
        <f>IF(A159="","",IF(BOM!D168="","",BOM!D168))</f>
        <v/>
      </c>
      <c r="G159" s="22" t="str">
        <f>IF(A159="","",IF(BOM!E168="","",BOM!E168))</f>
        <v/>
      </c>
      <c r="H159" s="22" t="str">
        <f>IF(A159="","",IF(Drawing!$H$6="","",Drawing!$H$6))</f>
        <v/>
      </c>
      <c r="J159" t="str">
        <f>IF(B159="","",IF(ISNUMBER(B159)=FALSE,"TEXT",IF((ISERROR(_xlfn.XLOOKUP(B159,[1]Recovered_Sheet1!$A:$A,[1]Recovered_Sheet1!$A:$A)))=TRUE,"No item number in ERP","")))</f>
        <v/>
      </c>
    </row>
    <row r="160" spans="1:10">
      <c r="A160" s="22" t="str">
        <f>IF(BOM!A169="","",BOM!A169)</f>
        <v/>
      </c>
      <c r="B160" s="20" t="str">
        <f>IF(BOM!$C169="","",BOM!$C169)</f>
        <v/>
      </c>
      <c r="C160" s="21" t="str">
        <f>IF(A160="","",IF(VALUE(Drawing!$E$3)=0,"",VALUE(Drawing!$E$3)))</f>
        <v/>
      </c>
      <c r="D160" s="21" t="str">
        <f>IF(A160="","",IF(BOM!$C$3="000000 and up","",Drawing!$C$3))</f>
        <v/>
      </c>
      <c r="E160" s="21" t="str">
        <f>IF(A160="","",IF(B160="","",Drawing!$B$9))</f>
        <v/>
      </c>
      <c r="F160" s="22" t="str">
        <f>IF(A160="","",IF(BOM!D169="","",BOM!D169))</f>
        <v/>
      </c>
      <c r="G160" s="22" t="str">
        <f>IF(A160="","",IF(BOM!E169="","",BOM!E169))</f>
        <v/>
      </c>
      <c r="H160" s="22" t="str">
        <f>IF(A160="","",IF(Drawing!$H$6="","",Drawing!$H$6))</f>
        <v/>
      </c>
      <c r="J160" t="str">
        <f>IF(B160="","",IF(ISNUMBER(B160)=FALSE,"TEXT",IF((ISERROR(_xlfn.XLOOKUP(B160,[1]Recovered_Sheet1!$A:$A,[1]Recovered_Sheet1!$A:$A)))=TRUE,"No item number in ERP","")))</f>
        <v/>
      </c>
    </row>
    <row r="161" spans="1:10">
      <c r="A161" s="22" t="str">
        <f>IF(BOM!A170="","",BOM!A170)</f>
        <v/>
      </c>
      <c r="B161" s="20" t="str">
        <f>IF(BOM!$C170="","",BOM!$C170)</f>
        <v/>
      </c>
      <c r="C161" s="21" t="str">
        <f>IF(A161="","",IF(VALUE(Drawing!$E$3)=0,"",VALUE(Drawing!$E$3)))</f>
        <v/>
      </c>
      <c r="D161" s="21" t="str">
        <f>IF(A161="","",IF(BOM!$C$3="000000 and up","",Drawing!$C$3))</f>
        <v/>
      </c>
      <c r="E161" s="21" t="str">
        <f>IF(A161="","",IF(B161="","",Drawing!$B$9))</f>
        <v/>
      </c>
      <c r="F161" s="22" t="str">
        <f>IF(A161="","",IF(BOM!D170="","",BOM!D170))</f>
        <v/>
      </c>
      <c r="G161" s="22" t="str">
        <f>IF(A161="","",IF(BOM!E170="","",BOM!E170))</f>
        <v/>
      </c>
      <c r="H161" s="22" t="str">
        <f>IF(A161="","",IF(Drawing!$H$6="","",Drawing!$H$6))</f>
        <v/>
      </c>
      <c r="J161" t="str">
        <f>IF(B161="","",IF(ISNUMBER(B161)=FALSE,"TEXT",IF((ISERROR(_xlfn.XLOOKUP(B161,[1]Recovered_Sheet1!$A:$A,[1]Recovered_Sheet1!$A:$A)))=TRUE,"No item number in ERP","")))</f>
        <v/>
      </c>
    </row>
    <row r="162" spans="1:10">
      <c r="A162" s="22" t="str">
        <f>IF(BOM!A171="","",BOM!A171)</f>
        <v/>
      </c>
      <c r="B162" s="20" t="str">
        <f>IF(BOM!$C171="","",BOM!$C171)</f>
        <v/>
      </c>
      <c r="C162" s="21" t="str">
        <f>IF(A162="","",IF(VALUE(Drawing!$E$3)=0,"",VALUE(Drawing!$E$3)))</f>
        <v/>
      </c>
      <c r="D162" s="21" t="str">
        <f>IF(A162="","",IF(BOM!$C$3="000000 and up","",Drawing!$C$3))</f>
        <v/>
      </c>
      <c r="E162" s="21" t="str">
        <f>IF(A162="","",IF(B162="","",Drawing!$B$9))</f>
        <v/>
      </c>
      <c r="F162" s="22" t="str">
        <f>IF(A162="","",IF(BOM!D171="","",BOM!D171))</f>
        <v/>
      </c>
      <c r="G162" s="22" t="str">
        <f>IF(A162="","",IF(BOM!E171="","",BOM!E171))</f>
        <v/>
      </c>
      <c r="H162" s="22" t="str">
        <f>IF(A162="","",IF(Drawing!$H$6="","",Drawing!$H$6))</f>
        <v/>
      </c>
      <c r="J162" t="str">
        <f>IF(B162="","",IF(ISNUMBER(B162)=FALSE,"TEXT",IF((ISERROR(_xlfn.XLOOKUP(B162,[1]Recovered_Sheet1!$A:$A,[1]Recovered_Sheet1!$A:$A)))=TRUE,"No item number in ERP","")))</f>
        <v/>
      </c>
    </row>
    <row r="163" spans="1:10">
      <c r="A163" s="22" t="str">
        <f>IF(BOM!A172="","",BOM!A172)</f>
        <v/>
      </c>
      <c r="B163" s="20" t="str">
        <f>IF(BOM!$C172="","",BOM!$C172)</f>
        <v/>
      </c>
      <c r="C163" s="21" t="str">
        <f>IF(A163="","",IF(VALUE(Drawing!$E$3)=0,"",VALUE(Drawing!$E$3)))</f>
        <v/>
      </c>
      <c r="D163" s="21" t="str">
        <f>IF(A163="","",IF(BOM!$C$3="000000 and up","",Drawing!$C$3))</f>
        <v/>
      </c>
      <c r="E163" s="21" t="str">
        <f>IF(A163="","",IF(B163="","",Drawing!$B$9))</f>
        <v/>
      </c>
      <c r="F163" s="22" t="str">
        <f>IF(A163="","",IF(BOM!D172="","",BOM!D172))</f>
        <v/>
      </c>
      <c r="G163" s="22" t="str">
        <f>IF(A163="","",IF(BOM!E172="","",BOM!E172))</f>
        <v/>
      </c>
      <c r="H163" s="22" t="str">
        <f>IF(A163="","",IF(Drawing!$H$6="","",Drawing!$H$6))</f>
        <v/>
      </c>
      <c r="J163" t="str">
        <f>IF(B163="","",IF(ISNUMBER(B163)=FALSE,"TEXT",IF((ISERROR(_xlfn.XLOOKUP(B163,[1]Recovered_Sheet1!$A:$A,[1]Recovered_Sheet1!$A:$A)))=TRUE,"No item number in ERP","")))</f>
        <v/>
      </c>
    </row>
    <row r="164" spans="1:10">
      <c r="A164" s="22" t="str">
        <f>IF(BOM!A173="","",BOM!A173)</f>
        <v/>
      </c>
      <c r="B164" s="20" t="str">
        <f>IF(BOM!$C173="","",BOM!$C173)</f>
        <v/>
      </c>
      <c r="C164" s="21" t="str">
        <f>IF(A164="","",IF(VALUE(Drawing!$E$3)=0,"",VALUE(Drawing!$E$3)))</f>
        <v/>
      </c>
      <c r="D164" s="21" t="str">
        <f>IF(A164="","",IF(BOM!$C$3="000000 and up","",Drawing!$C$3))</f>
        <v/>
      </c>
      <c r="E164" s="21" t="str">
        <f>IF(A164="","",IF(B164="","",Drawing!$B$9))</f>
        <v/>
      </c>
      <c r="F164" s="22" t="str">
        <f>IF(A164="","",IF(BOM!D173="","",BOM!D173))</f>
        <v/>
      </c>
      <c r="G164" s="22" t="str">
        <f>IF(A164="","",IF(BOM!E173="","",BOM!E173))</f>
        <v/>
      </c>
      <c r="H164" s="22" t="str">
        <f>IF(A164="","",IF(Drawing!$H$6="","",Drawing!$H$6))</f>
        <v/>
      </c>
      <c r="J164" t="str">
        <f>IF(B164="","",IF(ISNUMBER(B164)=FALSE,"TEXT",IF((ISERROR(_xlfn.XLOOKUP(B164,[1]Recovered_Sheet1!$A:$A,[1]Recovered_Sheet1!$A:$A)))=TRUE,"No item number in ERP","")))</f>
        <v/>
      </c>
    </row>
    <row r="165" spans="1:10">
      <c r="A165" s="22" t="str">
        <f>IF(BOM!A174="","",BOM!A174)</f>
        <v/>
      </c>
      <c r="B165" s="20" t="str">
        <f>IF(BOM!$C174="","",BOM!$C174)</f>
        <v/>
      </c>
      <c r="C165" s="21" t="str">
        <f>IF(A165="","",IF(VALUE(Drawing!$E$3)=0,"",VALUE(Drawing!$E$3)))</f>
        <v/>
      </c>
      <c r="D165" s="21" t="str">
        <f>IF(A165="","",IF(BOM!$C$3="000000 and up","",Drawing!$C$3))</f>
        <v/>
      </c>
      <c r="E165" s="21" t="str">
        <f>IF(A165="","",IF(B165="","",Drawing!$B$9))</f>
        <v/>
      </c>
      <c r="F165" s="22" t="str">
        <f>IF(A165="","",IF(BOM!D174="","",BOM!D174))</f>
        <v/>
      </c>
      <c r="G165" s="22" t="str">
        <f>IF(A165="","",IF(BOM!E174="","",BOM!E174))</f>
        <v/>
      </c>
      <c r="H165" s="22" t="str">
        <f>IF(A165="","",IF(Drawing!$H$6="","",Drawing!$H$6))</f>
        <v/>
      </c>
      <c r="J165" t="str">
        <f>IF(B165="","",IF(ISNUMBER(B165)=FALSE,"TEXT",IF((ISERROR(_xlfn.XLOOKUP(B165,[1]Recovered_Sheet1!$A:$A,[1]Recovered_Sheet1!$A:$A)))=TRUE,"No item number in ERP","")))</f>
        <v/>
      </c>
    </row>
    <row r="166" spans="1:10">
      <c r="A166" s="22" t="str">
        <f>IF(BOM!A175="","",BOM!A175)</f>
        <v/>
      </c>
      <c r="B166" s="20" t="str">
        <f>IF(BOM!$C175="","",BOM!$C175)</f>
        <v/>
      </c>
      <c r="C166" s="21" t="str">
        <f>IF(A166="","",IF(VALUE(Drawing!$E$3)=0,"",VALUE(Drawing!$E$3)))</f>
        <v/>
      </c>
      <c r="D166" s="21" t="str">
        <f>IF(A166="","",IF(BOM!$C$3="000000 and up","",Drawing!$C$3))</f>
        <v/>
      </c>
      <c r="E166" s="21" t="str">
        <f>IF(A166="","",IF(B166="","",Drawing!$B$9))</f>
        <v/>
      </c>
      <c r="F166" s="22" t="str">
        <f>IF(A166="","",IF(BOM!D175="","",BOM!D175))</f>
        <v/>
      </c>
      <c r="G166" s="22" t="str">
        <f>IF(A166="","",IF(BOM!E175="","",BOM!E175))</f>
        <v/>
      </c>
      <c r="H166" s="22" t="str">
        <f>IF(A166="","",IF(Drawing!$H$6="","",Drawing!$H$6))</f>
        <v/>
      </c>
      <c r="J166" t="str">
        <f>IF(B166="","",IF(ISNUMBER(B166)=FALSE,"TEXT",IF((ISERROR(_xlfn.XLOOKUP(B166,[1]Recovered_Sheet1!$A:$A,[1]Recovered_Sheet1!$A:$A)))=TRUE,"No item number in ERP","")))</f>
        <v/>
      </c>
    </row>
    <row r="167" spans="1:10">
      <c r="A167" s="22" t="str">
        <f>IF(BOM!A176="","",BOM!A176)</f>
        <v/>
      </c>
      <c r="B167" s="20" t="str">
        <f>IF(BOM!$C176="","",BOM!$C176)</f>
        <v/>
      </c>
      <c r="C167" s="21" t="str">
        <f>IF(A167="","",IF(VALUE(Drawing!$E$3)=0,"",VALUE(Drawing!$E$3)))</f>
        <v/>
      </c>
      <c r="D167" s="21" t="str">
        <f>IF(A167="","",IF(BOM!$C$3="000000 and up","",Drawing!$C$3))</f>
        <v/>
      </c>
      <c r="E167" s="21" t="str">
        <f>IF(A167="","",IF(B167="","",Drawing!$B$9))</f>
        <v/>
      </c>
      <c r="F167" s="22" t="str">
        <f>IF(A167="","",IF(BOM!D176="","",BOM!D176))</f>
        <v/>
      </c>
      <c r="G167" s="22" t="str">
        <f>IF(A167="","",IF(BOM!E176="","",BOM!E176))</f>
        <v/>
      </c>
      <c r="H167" s="22" t="str">
        <f>IF(A167="","",IF(Drawing!$H$6="","",Drawing!$H$6))</f>
        <v/>
      </c>
      <c r="J167" t="str">
        <f>IF(B167="","",IF(ISNUMBER(B167)=FALSE,"TEXT",IF((ISERROR(_xlfn.XLOOKUP(B167,[1]Recovered_Sheet1!$A:$A,[1]Recovered_Sheet1!$A:$A)))=TRUE,"No item number in ERP","")))</f>
        <v/>
      </c>
    </row>
    <row r="168" spans="1:10">
      <c r="A168" s="22" t="str">
        <f>IF(BOM!A177="","",BOM!A177)</f>
        <v/>
      </c>
      <c r="B168" s="20" t="str">
        <f>IF(BOM!$C177="","",BOM!$C177)</f>
        <v/>
      </c>
      <c r="C168" s="21" t="str">
        <f>IF(A168="","",IF(VALUE(Drawing!$E$3)=0,"",VALUE(Drawing!$E$3)))</f>
        <v/>
      </c>
      <c r="D168" s="21" t="str">
        <f>IF(A168="","",IF(BOM!$C$3="000000 and up","",Drawing!$C$3))</f>
        <v/>
      </c>
      <c r="E168" s="21" t="str">
        <f>IF(A168="","",IF(B168="","",Drawing!$B$9))</f>
        <v/>
      </c>
      <c r="F168" s="22" t="str">
        <f>IF(A168="","",IF(BOM!D177="","",BOM!D177))</f>
        <v/>
      </c>
      <c r="G168" s="22" t="str">
        <f>IF(A168="","",IF(BOM!E177="","",BOM!E177))</f>
        <v/>
      </c>
      <c r="H168" s="22" t="str">
        <f>IF(A168="","",IF(Drawing!$H$6="","",Drawing!$H$6))</f>
        <v/>
      </c>
      <c r="J168" t="str">
        <f>IF(B168="","",IF(ISNUMBER(B168)=FALSE,"TEXT",IF((ISERROR(_xlfn.XLOOKUP(B168,[1]Recovered_Sheet1!$A:$A,[1]Recovered_Sheet1!$A:$A)))=TRUE,"No item number in ERP","")))</f>
        <v/>
      </c>
    </row>
    <row r="169" spans="1:10">
      <c r="A169" s="22" t="str">
        <f>IF(BOM!A178="","",BOM!A178)</f>
        <v/>
      </c>
      <c r="B169" s="20" t="str">
        <f>IF(BOM!$C178="","",BOM!$C178)</f>
        <v/>
      </c>
      <c r="C169" s="21" t="str">
        <f>IF(A169="","",IF(VALUE(Drawing!$E$3)=0,"",VALUE(Drawing!$E$3)))</f>
        <v/>
      </c>
      <c r="D169" s="21" t="str">
        <f>IF(A169="","",IF(BOM!$C$3="000000 and up","",Drawing!$C$3))</f>
        <v/>
      </c>
      <c r="E169" s="21" t="str">
        <f>IF(A169="","",IF(B169="","",Drawing!$B$9))</f>
        <v/>
      </c>
      <c r="F169" s="22" t="str">
        <f>IF(A169="","",IF(BOM!D178="","",BOM!D178))</f>
        <v/>
      </c>
      <c r="G169" s="22" t="str">
        <f>IF(A169="","",IF(BOM!E178="","",BOM!E178))</f>
        <v/>
      </c>
      <c r="H169" s="22" t="str">
        <f>IF(A169="","",IF(Drawing!$H$6="","",Drawing!$H$6))</f>
        <v/>
      </c>
      <c r="J169" t="str">
        <f>IF(B169="","",IF(ISNUMBER(B169)=FALSE,"TEXT",IF((ISERROR(_xlfn.XLOOKUP(B169,[1]Recovered_Sheet1!$A:$A,[1]Recovered_Sheet1!$A:$A)))=TRUE,"No item number in ERP","")))</f>
        <v/>
      </c>
    </row>
    <row r="170" spans="1:10">
      <c r="A170" s="22" t="str">
        <f>IF(BOM!A179="","",BOM!A179)</f>
        <v/>
      </c>
      <c r="B170" s="20" t="str">
        <f>IF(BOM!$C179="","",BOM!$C179)</f>
        <v/>
      </c>
      <c r="C170" s="21" t="str">
        <f>IF(A170="","",IF(VALUE(Drawing!$E$3)=0,"",VALUE(Drawing!$E$3)))</f>
        <v/>
      </c>
      <c r="D170" s="21" t="str">
        <f>IF(A170="","",IF(BOM!$C$3="000000 and up","",Drawing!$C$3))</f>
        <v/>
      </c>
      <c r="E170" s="21" t="str">
        <f>IF(A170="","",IF(B170="","",Drawing!$B$9))</f>
        <v/>
      </c>
      <c r="F170" s="22" t="str">
        <f>IF(A170="","",IF(BOM!D179="","",BOM!D179))</f>
        <v/>
      </c>
      <c r="G170" s="22" t="str">
        <f>IF(A170="","",IF(BOM!E179="","",BOM!E179))</f>
        <v/>
      </c>
      <c r="H170" s="22" t="str">
        <f>IF(A170="","",IF(Drawing!$H$6="","",Drawing!$H$6))</f>
        <v/>
      </c>
      <c r="J170" t="str">
        <f>IF(B170="","",IF(ISNUMBER(B170)=FALSE,"TEXT",IF((ISERROR(_xlfn.XLOOKUP(B170,[1]Recovered_Sheet1!$A:$A,[1]Recovered_Sheet1!$A:$A)))=TRUE,"No item number in ERP","")))</f>
        <v/>
      </c>
    </row>
    <row r="171" spans="1:10">
      <c r="A171" s="22" t="str">
        <f>IF(BOM!A180="","",BOM!A180)</f>
        <v/>
      </c>
      <c r="B171" s="20" t="str">
        <f>IF(BOM!$C180="","",BOM!$C180)</f>
        <v/>
      </c>
      <c r="C171" s="21" t="str">
        <f>IF(A171="","",IF(VALUE(Drawing!$E$3)=0,"",VALUE(Drawing!$E$3)))</f>
        <v/>
      </c>
      <c r="D171" s="21" t="str">
        <f>IF(A171="","",IF(BOM!$C$3="000000 and up","",Drawing!$C$3))</f>
        <v/>
      </c>
      <c r="E171" s="21" t="str">
        <f>IF(A171="","",IF(B171="","",Drawing!$B$9))</f>
        <v/>
      </c>
      <c r="F171" s="22" t="str">
        <f>IF(A171="","",IF(BOM!D180="","",BOM!D180))</f>
        <v/>
      </c>
      <c r="G171" s="22" t="str">
        <f>IF(A171="","",IF(BOM!E180="","",BOM!E180))</f>
        <v/>
      </c>
      <c r="H171" s="22" t="str">
        <f>IF(A171="","",IF(Drawing!$H$6="","",Drawing!$H$6))</f>
        <v/>
      </c>
      <c r="J171" t="str">
        <f>IF(B171="","",IF(ISNUMBER(B171)=FALSE,"TEXT",IF((ISERROR(_xlfn.XLOOKUP(B171,[1]Recovered_Sheet1!$A:$A,[1]Recovered_Sheet1!$A:$A)))=TRUE,"No item number in ERP","")))</f>
        <v/>
      </c>
    </row>
    <row r="172" spans="1:10">
      <c r="A172" s="22" t="str">
        <f>IF(BOM!A181="","",BOM!A181)</f>
        <v/>
      </c>
      <c r="B172" s="20" t="str">
        <f>IF(BOM!$C181="","",BOM!$C181)</f>
        <v/>
      </c>
      <c r="C172" s="21" t="str">
        <f>IF(A172="","",IF(VALUE(Drawing!$E$3)=0,"",VALUE(Drawing!$E$3)))</f>
        <v/>
      </c>
      <c r="D172" s="21" t="str">
        <f>IF(A172="","",IF(BOM!$C$3="000000 and up","",Drawing!$C$3))</f>
        <v/>
      </c>
      <c r="E172" s="21" t="str">
        <f>IF(A172="","",IF(B172="","",Drawing!$B$9))</f>
        <v/>
      </c>
      <c r="F172" s="22" t="str">
        <f>IF(A172="","",IF(BOM!D181="","",BOM!D181))</f>
        <v/>
      </c>
      <c r="G172" s="22" t="str">
        <f>IF(A172="","",IF(BOM!E181="","",BOM!E181))</f>
        <v/>
      </c>
      <c r="H172" s="22" t="str">
        <f>IF(A172="","",IF(Drawing!$H$6="","",Drawing!$H$6))</f>
        <v/>
      </c>
      <c r="J172" t="str">
        <f>IF(B172="","",IF(ISNUMBER(B172)=FALSE,"TEXT",IF((ISERROR(_xlfn.XLOOKUP(B172,[1]Recovered_Sheet1!$A:$A,[1]Recovered_Sheet1!$A:$A)))=TRUE,"No item number in ERP","")))</f>
        <v/>
      </c>
    </row>
    <row r="173" spans="1:10">
      <c r="A173" s="22" t="str">
        <f>IF(BOM!A182="","",BOM!A182)</f>
        <v/>
      </c>
      <c r="B173" s="20" t="str">
        <f>IF(BOM!$C182="","",BOM!$C182)</f>
        <v/>
      </c>
      <c r="C173" s="21" t="str">
        <f>IF(A173="","",IF(VALUE(Drawing!$E$3)=0,"",VALUE(Drawing!$E$3)))</f>
        <v/>
      </c>
      <c r="D173" s="21" t="str">
        <f>IF(A173="","",IF(BOM!$C$3="000000 and up","",Drawing!$C$3))</f>
        <v/>
      </c>
      <c r="E173" s="21" t="str">
        <f>IF(A173="","",IF(B173="","",Drawing!$B$9))</f>
        <v/>
      </c>
      <c r="F173" s="22" t="str">
        <f>IF(A173="","",IF(BOM!D182="","",BOM!D182))</f>
        <v/>
      </c>
      <c r="G173" s="22" t="str">
        <f>IF(A173="","",IF(BOM!E182="","",BOM!E182))</f>
        <v/>
      </c>
      <c r="H173" s="22" t="str">
        <f>IF(A173="","",IF(Drawing!$H$6="","",Drawing!$H$6))</f>
        <v/>
      </c>
      <c r="J173" t="str">
        <f>IF(B173="","",IF(ISNUMBER(B173)=FALSE,"TEXT",IF((ISERROR(_xlfn.XLOOKUP(B173,[1]Recovered_Sheet1!$A:$A,[1]Recovered_Sheet1!$A:$A)))=TRUE,"No item number in ERP","")))</f>
        <v/>
      </c>
    </row>
    <row r="174" spans="1:10">
      <c r="A174" s="22" t="str">
        <f>IF(BOM!A183="","",BOM!A183)</f>
        <v/>
      </c>
      <c r="B174" s="20" t="str">
        <f>IF(BOM!$C183="","",BOM!$C183)</f>
        <v/>
      </c>
      <c r="C174" s="21" t="str">
        <f>IF(A174="","",IF(VALUE(Drawing!$E$3)=0,"",VALUE(Drawing!$E$3)))</f>
        <v/>
      </c>
      <c r="D174" s="21" t="str">
        <f>IF(A174="","",IF(BOM!$C$3="000000 and up","",Drawing!$C$3))</f>
        <v/>
      </c>
      <c r="E174" s="21" t="str">
        <f>IF(A174="","",IF(B174="","",Drawing!$B$9))</f>
        <v/>
      </c>
      <c r="F174" s="22" t="str">
        <f>IF(A174="","",IF(BOM!D183="","",BOM!D183))</f>
        <v/>
      </c>
      <c r="G174" s="22" t="str">
        <f>IF(A174="","",IF(BOM!E183="","",BOM!E183))</f>
        <v/>
      </c>
      <c r="H174" s="22" t="str">
        <f>IF(A174="","",IF(Drawing!$H$6="","",Drawing!$H$6))</f>
        <v/>
      </c>
      <c r="J174" t="str">
        <f>IF(B174="","",IF(ISNUMBER(B174)=FALSE,"TEXT",IF((ISERROR(_xlfn.XLOOKUP(B174,[1]Recovered_Sheet1!$A:$A,[1]Recovered_Sheet1!$A:$A)))=TRUE,"No item number in ERP","")))</f>
        <v/>
      </c>
    </row>
    <row r="175" spans="1:10">
      <c r="A175" s="22" t="str">
        <f>IF(BOM!A184="","",BOM!A184)</f>
        <v/>
      </c>
      <c r="B175" s="20" t="str">
        <f>IF(BOM!$C184="","",BOM!$C184)</f>
        <v/>
      </c>
      <c r="C175" s="21" t="str">
        <f>IF(A175="","",IF(VALUE(Drawing!$E$3)=0,"",VALUE(Drawing!$E$3)))</f>
        <v/>
      </c>
      <c r="D175" s="21" t="str">
        <f>IF(A175="","",IF(BOM!$C$3="000000 and up","",Drawing!$C$3))</f>
        <v/>
      </c>
      <c r="E175" s="21" t="str">
        <f>IF(A175="","",IF(B175="","",Drawing!$B$9))</f>
        <v/>
      </c>
      <c r="F175" s="22" t="str">
        <f>IF(A175="","",IF(BOM!D184="","",BOM!D184))</f>
        <v/>
      </c>
      <c r="G175" s="22" t="str">
        <f>IF(A175="","",IF(BOM!E184="","",BOM!E184))</f>
        <v/>
      </c>
      <c r="H175" s="22" t="str">
        <f>IF(A175="","",IF(Drawing!$H$6="","",Drawing!$H$6))</f>
        <v/>
      </c>
      <c r="J175" t="str">
        <f>IF(B175="","",IF(ISNUMBER(B175)=FALSE,"TEXT",IF((ISERROR(_xlfn.XLOOKUP(B175,[1]Recovered_Sheet1!$A:$A,[1]Recovered_Sheet1!$A:$A)))=TRUE,"No item number in ERP","")))</f>
        <v/>
      </c>
    </row>
    <row r="176" spans="1:10">
      <c r="A176" s="22" t="str">
        <f>IF(BOM!A185="","",BOM!A185)</f>
        <v/>
      </c>
      <c r="B176" s="20" t="str">
        <f>IF(BOM!$C185="","",BOM!$C185)</f>
        <v/>
      </c>
      <c r="C176" s="21" t="str">
        <f>IF(A176="","",IF(VALUE(Drawing!$E$3)=0,"",VALUE(Drawing!$E$3)))</f>
        <v/>
      </c>
      <c r="D176" s="21" t="str">
        <f>IF(A176="","",IF(BOM!$C$3="000000 and up","",Drawing!$C$3))</f>
        <v/>
      </c>
      <c r="E176" s="21" t="str">
        <f>IF(A176="","",IF(B176="","",Drawing!$B$9))</f>
        <v/>
      </c>
      <c r="F176" s="22" t="str">
        <f>IF(A176="","",IF(BOM!D185="","",BOM!D185))</f>
        <v/>
      </c>
      <c r="G176" s="22" t="str">
        <f>IF(A176="","",IF(BOM!E185="","",BOM!E185))</f>
        <v/>
      </c>
      <c r="H176" s="22" t="str">
        <f>IF(A176="","",IF(Drawing!$H$6="","",Drawing!$H$6))</f>
        <v/>
      </c>
      <c r="J176" t="str">
        <f>IF(B176="","",IF(ISNUMBER(B176)=FALSE,"TEXT",IF((ISERROR(_xlfn.XLOOKUP(B176,[1]Recovered_Sheet1!$A:$A,[1]Recovered_Sheet1!$A:$A)))=TRUE,"No item number in ERP","")))</f>
        <v/>
      </c>
    </row>
    <row r="177" spans="1:10">
      <c r="A177" s="22" t="str">
        <f>IF(BOM!A186="","",BOM!A186)</f>
        <v/>
      </c>
      <c r="B177" s="20" t="str">
        <f>IF(BOM!$C186="","",BOM!$C186)</f>
        <v/>
      </c>
      <c r="C177" s="21" t="str">
        <f>IF(A177="","",IF(VALUE(Drawing!$E$3)=0,"",VALUE(Drawing!$E$3)))</f>
        <v/>
      </c>
      <c r="D177" s="21" t="str">
        <f>IF(A177="","",IF(BOM!$C$3="000000 and up","",Drawing!$C$3))</f>
        <v/>
      </c>
      <c r="E177" s="21" t="str">
        <f>IF(A177="","",IF(B177="","",Drawing!$B$9))</f>
        <v/>
      </c>
      <c r="F177" s="22" t="str">
        <f>IF(A177="","",IF(BOM!D186="","",BOM!D186))</f>
        <v/>
      </c>
      <c r="G177" s="22" t="str">
        <f>IF(A177="","",IF(BOM!E186="","",BOM!E186))</f>
        <v/>
      </c>
      <c r="H177" s="22" t="str">
        <f>IF(A177="","",IF(Drawing!$H$6="","",Drawing!$H$6))</f>
        <v/>
      </c>
      <c r="J177" t="str">
        <f>IF(B177="","",IF(ISNUMBER(B177)=FALSE,"TEXT",IF((ISERROR(_xlfn.XLOOKUP(B177,[1]Recovered_Sheet1!$A:$A,[1]Recovered_Sheet1!$A:$A)))=TRUE,"No item number in ERP","")))</f>
        <v/>
      </c>
    </row>
    <row r="178" spans="1:10">
      <c r="A178" s="22" t="str">
        <f>IF(BOM!A187="","",BOM!A187)</f>
        <v/>
      </c>
      <c r="B178" s="20" t="str">
        <f>IF(BOM!$C187="","",BOM!$C187)</f>
        <v/>
      </c>
      <c r="C178" s="21" t="str">
        <f>IF(A178="","",IF(VALUE(Drawing!$E$3)=0,"",VALUE(Drawing!$E$3)))</f>
        <v/>
      </c>
      <c r="D178" s="21" t="str">
        <f>IF(A178="","",IF(BOM!$C$3="000000 and up","",Drawing!$C$3))</f>
        <v/>
      </c>
      <c r="E178" s="21" t="str">
        <f>IF(A178="","",IF(B178="","",Drawing!$B$9))</f>
        <v/>
      </c>
      <c r="F178" s="22" t="str">
        <f>IF(A178="","",IF(BOM!D187="","",BOM!D187))</f>
        <v/>
      </c>
      <c r="G178" s="22" t="str">
        <f>IF(A178="","",IF(BOM!E187="","",BOM!E187))</f>
        <v/>
      </c>
      <c r="H178" s="22" t="str">
        <f>IF(A178="","",IF(Drawing!$H$6="","",Drawing!$H$6))</f>
        <v/>
      </c>
      <c r="J178" t="str">
        <f>IF(B178="","",IF(ISNUMBER(B178)=FALSE,"TEXT",IF((ISERROR(_xlfn.XLOOKUP(B178,[1]Recovered_Sheet1!$A:$A,[1]Recovered_Sheet1!$A:$A)))=TRUE,"No item number in ERP","")))</f>
        <v/>
      </c>
    </row>
    <row r="179" spans="1:10">
      <c r="A179" s="22" t="str">
        <f>IF(BOM!A188="","",BOM!A188)</f>
        <v/>
      </c>
      <c r="B179" s="20" t="str">
        <f>IF(BOM!$C188="","",BOM!$C188)</f>
        <v/>
      </c>
      <c r="C179" s="21" t="str">
        <f>IF(A179="","",IF(VALUE(Drawing!$E$3)=0,"",VALUE(Drawing!$E$3)))</f>
        <v/>
      </c>
      <c r="D179" s="21" t="str">
        <f>IF(A179="","",IF(BOM!$C$3="000000 and up","",Drawing!$C$3))</f>
        <v/>
      </c>
      <c r="E179" s="21" t="str">
        <f>IF(A179="","",IF(B179="","",Drawing!$B$9))</f>
        <v/>
      </c>
      <c r="F179" s="22" t="str">
        <f>IF(A179="","",IF(BOM!D188="","",BOM!D188))</f>
        <v/>
      </c>
      <c r="G179" s="22" t="str">
        <f>IF(A179="","",IF(BOM!E188="","",BOM!E188))</f>
        <v/>
      </c>
      <c r="H179" s="22" t="str">
        <f>IF(A179="","",IF(Drawing!$H$6="","",Drawing!$H$6))</f>
        <v/>
      </c>
      <c r="J179" t="str">
        <f>IF(B179="","",IF(ISNUMBER(B179)=FALSE,"TEXT",IF((ISERROR(_xlfn.XLOOKUP(B179,[1]Recovered_Sheet1!$A:$A,[1]Recovered_Sheet1!$A:$A)))=TRUE,"No item number in ERP","")))</f>
        <v/>
      </c>
    </row>
    <row r="180" spans="1:10">
      <c r="A180" s="22" t="str">
        <f>IF(BOM!A189="","",BOM!A189)</f>
        <v/>
      </c>
      <c r="B180" s="20" t="str">
        <f>IF(BOM!$C189="","",BOM!$C189)</f>
        <v/>
      </c>
      <c r="C180" s="21" t="str">
        <f>IF(A180="","",IF(VALUE(Drawing!$E$3)=0,"",VALUE(Drawing!$E$3)))</f>
        <v/>
      </c>
      <c r="D180" s="21" t="str">
        <f>IF(A180="","",IF(BOM!$C$3="000000 and up","",Drawing!$C$3))</f>
        <v/>
      </c>
      <c r="E180" s="21" t="str">
        <f>IF(A180="","",IF(B180="","",Drawing!$B$9))</f>
        <v/>
      </c>
      <c r="F180" s="22" t="str">
        <f>IF(A180="","",IF(BOM!D189="","",BOM!D189))</f>
        <v/>
      </c>
      <c r="G180" s="22" t="str">
        <f>IF(A180="","",IF(BOM!E189="","",BOM!E189))</f>
        <v/>
      </c>
      <c r="H180" s="22" t="str">
        <f>IF(A180="","",IF(Drawing!$H$6="","",Drawing!$H$6))</f>
        <v/>
      </c>
      <c r="J180" t="str">
        <f>IF(B180="","",IF(ISNUMBER(B180)=FALSE,"TEXT",IF((ISERROR(_xlfn.XLOOKUP(B180,[1]Recovered_Sheet1!$A:$A,[1]Recovered_Sheet1!$A:$A)))=TRUE,"No item number in ERP","")))</f>
        <v/>
      </c>
    </row>
    <row r="181" spans="1:10">
      <c r="A181" s="22" t="str">
        <f>IF(BOM!A190="","",BOM!A190)</f>
        <v/>
      </c>
      <c r="B181" s="20" t="str">
        <f>IF(BOM!$C190="","",BOM!$C190)</f>
        <v/>
      </c>
      <c r="C181" s="21" t="str">
        <f>IF(A181="","",IF(VALUE(Drawing!$E$3)=0,"",VALUE(Drawing!$E$3)))</f>
        <v/>
      </c>
      <c r="D181" s="21" t="str">
        <f>IF(A181="","",IF(BOM!$C$3="000000 and up","",Drawing!$C$3))</f>
        <v/>
      </c>
      <c r="E181" s="21" t="str">
        <f>IF(A181="","",IF(B181="","",Drawing!$B$9))</f>
        <v/>
      </c>
      <c r="F181" s="22" t="str">
        <f>IF(A181="","",IF(BOM!D190="","",BOM!D190))</f>
        <v/>
      </c>
      <c r="G181" s="22" t="str">
        <f>IF(A181="","",IF(BOM!E190="","",BOM!E190))</f>
        <v/>
      </c>
      <c r="H181" s="22" t="str">
        <f>IF(A181="","",IF(Drawing!$H$6="","",Drawing!$H$6))</f>
        <v/>
      </c>
      <c r="J181" t="str">
        <f>IF(B181="","",IF(ISNUMBER(B181)=FALSE,"TEXT",IF((ISERROR(_xlfn.XLOOKUP(B181,[1]Recovered_Sheet1!$A:$A,[1]Recovered_Sheet1!$A:$A)))=TRUE,"No item number in ERP","")))</f>
        <v/>
      </c>
    </row>
    <row r="182" spans="1:10">
      <c r="A182" s="22" t="str">
        <f>IF(BOM!A191="","",BOM!A191)</f>
        <v/>
      </c>
      <c r="B182" s="20" t="str">
        <f>IF(BOM!$C191="","",BOM!$C191)</f>
        <v/>
      </c>
      <c r="C182" s="21" t="str">
        <f>IF(A182="","",IF(VALUE(Drawing!$E$3)=0,"",VALUE(Drawing!$E$3)))</f>
        <v/>
      </c>
      <c r="D182" s="21" t="str">
        <f>IF(A182="","",IF(BOM!$C$3="000000 and up","",Drawing!$C$3))</f>
        <v/>
      </c>
      <c r="E182" s="21" t="str">
        <f>IF(A182="","",IF(B182="","",Drawing!$B$9))</f>
        <v/>
      </c>
      <c r="F182" s="22" t="str">
        <f>IF(A182="","",IF(BOM!D191="","",BOM!D191))</f>
        <v/>
      </c>
      <c r="G182" s="22" t="str">
        <f>IF(A182="","",IF(BOM!E191="","",BOM!E191))</f>
        <v/>
      </c>
      <c r="H182" s="22" t="str">
        <f>IF(A182="","",IF(Drawing!$H$6="","",Drawing!$H$6))</f>
        <v/>
      </c>
      <c r="J182" t="str">
        <f>IF(B182="","",IF(ISNUMBER(B182)=FALSE,"TEXT",IF((ISERROR(_xlfn.XLOOKUP(B182,[1]Recovered_Sheet1!$A:$A,[1]Recovered_Sheet1!$A:$A)))=TRUE,"No item number in ERP","")))</f>
        <v/>
      </c>
    </row>
    <row r="183" spans="1:10">
      <c r="A183" s="22" t="str">
        <f>IF(BOM!A192="","",BOM!A192)</f>
        <v/>
      </c>
      <c r="B183" s="20" t="str">
        <f>IF(BOM!$C192="","",BOM!$C192)</f>
        <v/>
      </c>
      <c r="C183" s="21" t="str">
        <f>IF(A183="","",IF(VALUE(Drawing!$E$3)=0,"",VALUE(Drawing!$E$3)))</f>
        <v/>
      </c>
      <c r="D183" s="21" t="str">
        <f>IF(A183="","",IF(BOM!$C$3="000000 and up","",Drawing!$C$3))</f>
        <v/>
      </c>
      <c r="E183" s="21" t="str">
        <f>IF(A183="","",IF(B183="","",Drawing!$B$9))</f>
        <v/>
      </c>
      <c r="F183" s="22" t="str">
        <f>IF(A183="","",IF(BOM!D192="","",BOM!D192))</f>
        <v/>
      </c>
      <c r="G183" s="22" t="str">
        <f>IF(A183="","",IF(BOM!E192="","",BOM!E192))</f>
        <v/>
      </c>
      <c r="H183" s="22" t="str">
        <f>IF(A183="","",IF(Drawing!$H$6="","",Drawing!$H$6))</f>
        <v/>
      </c>
      <c r="J183" t="str">
        <f>IF(B183="","",IF(ISNUMBER(B183)=FALSE,"TEXT",IF((ISERROR(_xlfn.XLOOKUP(B183,[1]Recovered_Sheet1!$A:$A,[1]Recovered_Sheet1!$A:$A)))=TRUE,"No item number in ERP","")))</f>
        <v/>
      </c>
    </row>
    <row r="184" spans="1:10">
      <c r="A184" s="22" t="str">
        <f>IF(BOM!A193="","",BOM!A193)</f>
        <v/>
      </c>
      <c r="B184" s="20" t="str">
        <f>IF(BOM!$C193="","",BOM!$C193)</f>
        <v/>
      </c>
      <c r="C184" s="21" t="str">
        <f>IF(A184="","",IF(VALUE(Drawing!$E$3)=0,"",VALUE(Drawing!$E$3)))</f>
        <v/>
      </c>
      <c r="D184" s="21" t="str">
        <f>IF(A184="","",IF(BOM!$C$3="000000 and up","",Drawing!$C$3))</f>
        <v/>
      </c>
      <c r="E184" s="21" t="str">
        <f>IF(A184="","",IF(B184="","",Drawing!$B$9))</f>
        <v/>
      </c>
      <c r="F184" s="22" t="str">
        <f>IF(A184="","",IF(BOM!D193="","",BOM!D193))</f>
        <v/>
      </c>
      <c r="G184" s="22" t="str">
        <f>IF(A184="","",IF(BOM!E193="","",BOM!E193))</f>
        <v/>
      </c>
      <c r="H184" s="22" t="str">
        <f>IF(A184="","",IF(Drawing!$H$6="","",Drawing!$H$6))</f>
        <v/>
      </c>
      <c r="J184" t="str">
        <f>IF(B184="","",IF(ISNUMBER(B184)=FALSE,"TEXT",IF((ISERROR(_xlfn.XLOOKUP(B184,[1]Recovered_Sheet1!$A:$A,[1]Recovered_Sheet1!$A:$A)))=TRUE,"No item number in ERP","")))</f>
        <v/>
      </c>
    </row>
    <row r="185" spans="1:10">
      <c r="A185" s="22" t="str">
        <f>IF(BOM!A194="","",BOM!A194)</f>
        <v/>
      </c>
      <c r="B185" s="20" t="str">
        <f>IF(BOM!$C194="","",BOM!$C194)</f>
        <v/>
      </c>
      <c r="C185" s="21" t="str">
        <f>IF(A185="","",IF(VALUE(Drawing!$E$3)=0,"",VALUE(Drawing!$E$3)))</f>
        <v/>
      </c>
      <c r="D185" s="21" t="str">
        <f>IF(A185="","",IF(BOM!$C$3="000000 and up","",Drawing!$C$3))</f>
        <v/>
      </c>
      <c r="E185" s="21" t="str">
        <f>IF(A185="","",IF(B185="","",Drawing!$B$9))</f>
        <v/>
      </c>
      <c r="F185" s="22" t="str">
        <f>IF(A185="","",IF(BOM!D194="","",BOM!D194))</f>
        <v/>
      </c>
      <c r="G185" s="22" t="str">
        <f>IF(A185="","",IF(BOM!E194="","",BOM!E194))</f>
        <v/>
      </c>
      <c r="H185" s="22" t="str">
        <f>IF(A185="","",IF(Drawing!$H$6="","",Drawing!$H$6))</f>
        <v/>
      </c>
      <c r="J185" t="str">
        <f>IF(B185="","",IF(ISNUMBER(B185)=FALSE,"TEXT",IF((ISERROR(_xlfn.XLOOKUP(B185,[1]Recovered_Sheet1!$A:$A,[1]Recovered_Sheet1!$A:$A)))=TRUE,"No item number in ERP","")))</f>
        <v/>
      </c>
    </row>
    <row r="186" spans="1:10">
      <c r="A186" s="22" t="str">
        <f>IF(BOM!A195="","",BOM!A195)</f>
        <v/>
      </c>
      <c r="B186" s="20" t="str">
        <f>IF(BOM!$C195="","",BOM!$C195)</f>
        <v/>
      </c>
      <c r="C186" s="21" t="str">
        <f>IF(A186="","",IF(VALUE(Drawing!$E$3)=0,"",VALUE(Drawing!$E$3)))</f>
        <v/>
      </c>
      <c r="D186" s="21" t="str">
        <f>IF(A186="","",IF(BOM!$C$3="000000 and up","",Drawing!$C$3))</f>
        <v/>
      </c>
      <c r="E186" s="21" t="str">
        <f>IF(A186="","",IF(B186="","",Drawing!$B$9))</f>
        <v/>
      </c>
      <c r="F186" s="22" t="str">
        <f>IF(A186="","",IF(BOM!D195="","",BOM!D195))</f>
        <v/>
      </c>
      <c r="G186" s="22" t="str">
        <f>IF(A186="","",IF(BOM!E195="","",BOM!E195))</f>
        <v/>
      </c>
      <c r="H186" s="22" t="str">
        <f>IF(A186="","",IF(Drawing!$H$6="","",Drawing!$H$6))</f>
        <v/>
      </c>
      <c r="J186" t="str">
        <f>IF(B186="","",IF(ISNUMBER(B186)=FALSE,"TEXT",IF((ISERROR(_xlfn.XLOOKUP(B186,[1]Recovered_Sheet1!$A:$A,[1]Recovered_Sheet1!$A:$A)))=TRUE,"No item number in ERP","")))</f>
        <v/>
      </c>
    </row>
    <row r="187" spans="1:10">
      <c r="A187" s="22" t="str">
        <f>IF(BOM!A196="","",BOM!A196)</f>
        <v/>
      </c>
      <c r="B187" s="20" t="str">
        <f>IF(BOM!$C196="","",BOM!$C196)</f>
        <v/>
      </c>
      <c r="C187" s="21" t="str">
        <f>IF(A187="","",IF(VALUE(Drawing!$E$3)=0,"",VALUE(Drawing!$E$3)))</f>
        <v/>
      </c>
      <c r="D187" s="21" t="str">
        <f>IF(A187="","",IF(BOM!$C$3="000000 and up","",Drawing!$C$3))</f>
        <v/>
      </c>
      <c r="E187" s="21" t="str">
        <f>IF(A187="","",IF(B187="","",Drawing!$B$9))</f>
        <v/>
      </c>
      <c r="F187" s="22" t="str">
        <f>IF(A187="","",IF(BOM!D196="","",BOM!D196))</f>
        <v/>
      </c>
      <c r="G187" s="22" t="str">
        <f>IF(A187="","",IF(BOM!E196="","",BOM!E196))</f>
        <v/>
      </c>
      <c r="H187" s="22" t="str">
        <f>IF(A187="","",IF(Drawing!$H$6="","",Drawing!$H$6))</f>
        <v/>
      </c>
      <c r="J187" t="str">
        <f>IF(B187="","",IF(ISNUMBER(B187)=FALSE,"TEXT",IF((ISERROR(_xlfn.XLOOKUP(B187,[1]Recovered_Sheet1!$A:$A,[1]Recovered_Sheet1!$A:$A)))=TRUE,"No item number in ERP","")))</f>
        <v/>
      </c>
    </row>
    <row r="188" spans="1:10">
      <c r="A188" s="22" t="str">
        <f>IF(BOM!A197="","",BOM!A197)</f>
        <v/>
      </c>
      <c r="B188" s="20" t="str">
        <f>IF(BOM!$C197="","",BOM!$C197)</f>
        <v/>
      </c>
      <c r="C188" s="21" t="str">
        <f>IF(A188="","",IF(VALUE(Drawing!$E$3)=0,"",VALUE(Drawing!$E$3)))</f>
        <v/>
      </c>
      <c r="D188" s="21" t="str">
        <f>IF(A188="","",IF(BOM!$C$3="000000 and up","",Drawing!$C$3))</f>
        <v/>
      </c>
      <c r="E188" s="21" t="str">
        <f>IF(A188="","",IF(B188="","",Drawing!$B$9))</f>
        <v/>
      </c>
      <c r="F188" s="22" t="str">
        <f>IF(A188="","",IF(BOM!D197="","",BOM!D197))</f>
        <v/>
      </c>
      <c r="G188" s="22" t="str">
        <f>IF(A188="","",IF(BOM!E197="","",BOM!E197))</f>
        <v/>
      </c>
      <c r="H188" s="22" t="str">
        <f>IF(A188="","",IF(Drawing!$H$6="","",Drawing!$H$6))</f>
        <v/>
      </c>
      <c r="J188" t="str">
        <f>IF(B188="","",IF(ISNUMBER(B188)=FALSE,"TEXT",IF((ISERROR(_xlfn.XLOOKUP(B188,[1]Recovered_Sheet1!$A:$A,[1]Recovered_Sheet1!$A:$A)))=TRUE,"No item number in ERP","")))</f>
        <v/>
      </c>
    </row>
    <row r="189" spans="1:10">
      <c r="A189" s="22" t="str">
        <f>IF(BOM!A198="","",BOM!A198)</f>
        <v/>
      </c>
      <c r="B189" s="20" t="str">
        <f>IF(BOM!$C198="","",BOM!$C198)</f>
        <v/>
      </c>
      <c r="C189" s="21" t="str">
        <f>IF(A189="","",IF(VALUE(Drawing!$E$3)=0,"",VALUE(Drawing!$E$3)))</f>
        <v/>
      </c>
      <c r="D189" s="21" t="str">
        <f>IF(A189="","",IF(BOM!$C$3="000000 and up","",Drawing!$C$3))</f>
        <v/>
      </c>
      <c r="E189" s="21" t="str">
        <f>IF(A189="","",IF(B189="","",Drawing!$B$9))</f>
        <v/>
      </c>
      <c r="F189" s="22" t="str">
        <f>IF(A189="","",IF(BOM!D198="","",BOM!D198))</f>
        <v/>
      </c>
      <c r="G189" s="22" t="str">
        <f>IF(A189="","",IF(BOM!E198="","",BOM!E198))</f>
        <v/>
      </c>
      <c r="H189" s="22" t="str">
        <f>IF(A189="","",IF(Drawing!$H$6="","",Drawing!$H$6))</f>
        <v/>
      </c>
      <c r="J189" t="str">
        <f>IF(B189="","",IF(ISNUMBER(B189)=FALSE,"TEXT",IF((ISERROR(_xlfn.XLOOKUP(B189,[1]Recovered_Sheet1!$A:$A,[1]Recovered_Sheet1!$A:$A)))=TRUE,"No item number in ERP","")))</f>
        <v/>
      </c>
    </row>
    <row r="190" spans="1:10">
      <c r="A190" s="22" t="str">
        <f>IF(BOM!A199="","",BOM!A199)</f>
        <v/>
      </c>
      <c r="B190" s="20" t="str">
        <f>IF(BOM!$C199="","",BOM!$C199)</f>
        <v/>
      </c>
      <c r="C190" s="21" t="str">
        <f>IF(A190="","",IF(VALUE(Drawing!$E$3)=0,"",VALUE(Drawing!$E$3)))</f>
        <v/>
      </c>
      <c r="D190" s="21" t="str">
        <f>IF(A190="","",IF(BOM!$C$3="000000 and up","",Drawing!$C$3))</f>
        <v/>
      </c>
      <c r="E190" s="21" t="str">
        <f>IF(A190="","",IF(B190="","",Drawing!$B$9))</f>
        <v/>
      </c>
      <c r="F190" s="22" t="str">
        <f>IF(A190="","",IF(BOM!D199="","",BOM!D199))</f>
        <v/>
      </c>
      <c r="G190" s="22" t="str">
        <f>IF(A190="","",IF(BOM!E199="","",BOM!E199))</f>
        <v/>
      </c>
      <c r="H190" s="22" t="str">
        <f>IF(A190="","",IF(Drawing!$H$6="","",Drawing!$H$6))</f>
        <v/>
      </c>
      <c r="J190" t="str">
        <f>IF(B190="","",IF(ISNUMBER(B190)=FALSE,"TEXT",IF((ISERROR(_xlfn.XLOOKUP(B190,[1]Recovered_Sheet1!$A:$A,[1]Recovered_Sheet1!$A:$A)))=TRUE,"No item number in ERP","")))</f>
        <v/>
      </c>
    </row>
    <row r="191" spans="1:10">
      <c r="A191" s="22" t="str">
        <f>IF(BOM!A200="","",BOM!A200)</f>
        <v/>
      </c>
      <c r="B191" s="20" t="str">
        <f>IF(BOM!$C200="","",BOM!$C200)</f>
        <v/>
      </c>
      <c r="C191" s="21" t="str">
        <f>IF(A191="","",IF(VALUE(Drawing!$E$3)=0,"",VALUE(Drawing!$E$3)))</f>
        <v/>
      </c>
      <c r="D191" s="21" t="str">
        <f>IF(A191="","",IF(BOM!$C$3="000000 and up","",Drawing!$C$3))</f>
        <v/>
      </c>
      <c r="E191" s="21" t="str">
        <f>IF(A191="","",IF(B191="","",Drawing!$B$9))</f>
        <v/>
      </c>
      <c r="F191" s="22" t="str">
        <f>IF(A191="","",IF(BOM!D200="","",BOM!D200))</f>
        <v/>
      </c>
      <c r="G191" s="22" t="str">
        <f>IF(A191="","",IF(BOM!E200="","",BOM!E200))</f>
        <v/>
      </c>
      <c r="H191" s="22" t="str">
        <f>IF(A191="","",IF(Drawing!$H$6="","",Drawing!$H$6))</f>
        <v/>
      </c>
      <c r="J191" t="str">
        <f>IF(B191="","",IF(ISNUMBER(B191)=FALSE,"TEXT",IF((ISERROR(_xlfn.XLOOKUP(B191,[1]Recovered_Sheet1!$A:$A,[1]Recovered_Sheet1!$A:$A)))=TRUE,"No item number in ERP","")))</f>
        <v/>
      </c>
    </row>
    <row r="192" spans="1:10">
      <c r="A192" s="22" t="str">
        <f>IF(BOM!A201="","",BOM!A201)</f>
        <v/>
      </c>
      <c r="B192" s="20" t="str">
        <f>IF(BOM!$C201="","",BOM!$C201)</f>
        <v/>
      </c>
      <c r="C192" s="21" t="str">
        <f>IF(A192="","",IF(VALUE(Drawing!$E$3)=0,"",VALUE(Drawing!$E$3)))</f>
        <v/>
      </c>
      <c r="D192" s="21" t="str">
        <f>IF(A192="","",IF(BOM!$C$3="000000 and up","",Drawing!$C$3))</f>
        <v/>
      </c>
      <c r="E192" s="21" t="str">
        <f>IF(A192="","",IF(B192="","",Drawing!$B$9))</f>
        <v/>
      </c>
      <c r="F192" s="22" t="str">
        <f>IF(A192="","",IF(BOM!D201="","",BOM!D201))</f>
        <v/>
      </c>
      <c r="G192" s="22" t="str">
        <f>IF(A192="","",IF(BOM!E201="","",BOM!E201))</f>
        <v/>
      </c>
      <c r="H192" s="22" t="str">
        <f>IF(A192="","",IF(Drawing!$H$6="","",Drawing!$H$6))</f>
        <v/>
      </c>
      <c r="J192" t="str">
        <f>IF(B192="","",IF(ISNUMBER(B192)=FALSE,"TEXT",IF((ISERROR(_xlfn.XLOOKUP(B192,[1]Recovered_Sheet1!$A:$A,[1]Recovered_Sheet1!$A:$A)))=TRUE,"No item number in ERP","")))</f>
        <v/>
      </c>
    </row>
    <row r="193" spans="1:10">
      <c r="A193" s="22" t="str">
        <f>IF(BOM!A202="","",BOM!A202)</f>
        <v/>
      </c>
      <c r="B193" s="20" t="str">
        <f>IF(BOM!$C202="","",BOM!$C202)</f>
        <v/>
      </c>
      <c r="C193" s="21" t="str">
        <f>IF(A193="","",IF(VALUE(Drawing!$E$3)=0,"",VALUE(Drawing!$E$3)))</f>
        <v/>
      </c>
      <c r="D193" s="21" t="str">
        <f>IF(A193="","",IF(BOM!$C$3="000000 and up","",Drawing!$C$3))</f>
        <v/>
      </c>
      <c r="E193" s="21" t="str">
        <f>IF(A193="","",IF(B193="","",Drawing!$B$9))</f>
        <v/>
      </c>
      <c r="F193" s="22" t="str">
        <f>IF(A193="","",IF(BOM!D202="","",BOM!D202))</f>
        <v/>
      </c>
      <c r="G193" s="22" t="str">
        <f>IF(A193="","",IF(BOM!E202="","",BOM!E202))</f>
        <v/>
      </c>
      <c r="H193" s="22" t="str">
        <f>IF(A193="","",IF(Drawing!$H$6="","",Drawing!$H$6))</f>
        <v/>
      </c>
      <c r="J193" t="str">
        <f>IF(B193="","",IF(ISNUMBER(B193)=FALSE,"TEXT",IF((ISERROR(_xlfn.XLOOKUP(B193,[1]Recovered_Sheet1!$A:$A,[1]Recovered_Sheet1!$A:$A)))=TRUE,"No item number in ERP","")))</f>
        <v/>
      </c>
    </row>
    <row r="194" spans="1:10">
      <c r="A194" s="22" t="str">
        <f>IF(BOM!A203="","",BOM!A203)</f>
        <v/>
      </c>
      <c r="B194" s="20" t="str">
        <f>IF(BOM!$C203="","",BOM!$C203)</f>
        <v/>
      </c>
      <c r="C194" s="21" t="str">
        <f>IF(A194="","",IF(VALUE(Drawing!$E$3)=0,"",VALUE(Drawing!$E$3)))</f>
        <v/>
      </c>
      <c r="D194" s="21" t="str">
        <f>IF(A194="","",IF(BOM!$C$3="000000 and up","",Drawing!$C$3))</f>
        <v/>
      </c>
      <c r="E194" s="21" t="str">
        <f>IF(A194="","",IF(B194="","",Drawing!$B$9))</f>
        <v/>
      </c>
      <c r="F194" s="22" t="str">
        <f>IF(A194="","",IF(BOM!D203="","",BOM!D203))</f>
        <v/>
      </c>
      <c r="G194" s="22" t="str">
        <f>IF(A194="","",IF(BOM!E203="","",BOM!E203))</f>
        <v/>
      </c>
      <c r="H194" s="22" t="str">
        <f>IF(A194="","",IF(Drawing!$H$6="","",Drawing!$H$6))</f>
        <v/>
      </c>
      <c r="J194" t="str">
        <f>IF(B194="","",IF(ISNUMBER(B194)=FALSE,"TEXT",IF((ISERROR(_xlfn.XLOOKUP(B194,[1]Recovered_Sheet1!$A:$A,[1]Recovered_Sheet1!$A:$A)))=TRUE,"No item number in ERP","")))</f>
        <v/>
      </c>
    </row>
    <row r="195" spans="1:10">
      <c r="A195" s="22" t="str">
        <f>IF(BOM!A204="","",BOM!A204)</f>
        <v/>
      </c>
      <c r="B195" s="20" t="str">
        <f>IF(BOM!$C204="","",BOM!$C204)</f>
        <v/>
      </c>
      <c r="C195" s="21" t="str">
        <f>IF(A195="","",IF(VALUE(Drawing!$E$3)=0,"",VALUE(Drawing!$E$3)))</f>
        <v/>
      </c>
      <c r="D195" s="21" t="str">
        <f>IF(A195="","",IF(BOM!$C$3="000000 and up","",Drawing!$C$3))</f>
        <v/>
      </c>
      <c r="E195" s="21" t="str">
        <f>IF(A195="","",IF(B195="","",Drawing!$B$9))</f>
        <v/>
      </c>
      <c r="F195" s="22" t="str">
        <f>IF(A195="","",IF(BOM!D204="","",BOM!D204))</f>
        <v/>
      </c>
      <c r="G195" s="22" t="str">
        <f>IF(A195="","",IF(BOM!E204="","",BOM!E204))</f>
        <v/>
      </c>
      <c r="H195" s="22" t="str">
        <f>IF(A195="","",IF(Drawing!$H$6="","",Drawing!$H$6))</f>
        <v/>
      </c>
      <c r="J195" t="str">
        <f>IF(B195="","",IF(ISNUMBER(B195)=FALSE,"TEXT",IF((ISERROR(_xlfn.XLOOKUP(B195,[1]Recovered_Sheet1!$A:$A,[1]Recovered_Sheet1!$A:$A)))=TRUE,"No item number in ERP","")))</f>
        <v/>
      </c>
    </row>
    <row r="196" spans="1:10">
      <c r="A196" s="22" t="str">
        <f>IF(BOM!A205="","",BOM!A205)</f>
        <v/>
      </c>
      <c r="B196" s="20" t="str">
        <f>IF(BOM!$C205="","",BOM!$C205)</f>
        <v/>
      </c>
      <c r="C196" s="21" t="str">
        <f>IF(A196="","",IF(VALUE(Drawing!$E$3)=0,"",VALUE(Drawing!$E$3)))</f>
        <v/>
      </c>
      <c r="D196" s="21" t="str">
        <f>IF(A196="","",IF(BOM!$C$3="000000 and up","",Drawing!$C$3))</f>
        <v/>
      </c>
      <c r="E196" s="21" t="str">
        <f>IF(A196="","",IF(B196="","",Drawing!$B$9))</f>
        <v/>
      </c>
      <c r="F196" s="22" t="str">
        <f>IF(A196="","",IF(BOM!D205="","",BOM!D205))</f>
        <v/>
      </c>
      <c r="G196" s="22" t="str">
        <f>IF(A196="","",IF(BOM!E205="","",BOM!E205))</f>
        <v/>
      </c>
      <c r="H196" s="22" t="str">
        <f>IF(A196="","",IF(Drawing!$H$6="","",Drawing!$H$6))</f>
        <v/>
      </c>
      <c r="J196" t="str">
        <f>IF(B196="","",IF(ISNUMBER(B196)=FALSE,"TEXT",IF((ISERROR(_xlfn.XLOOKUP(B196,[1]Recovered_Sheet1!$A:$A,[1]Recovered_Sheet1!$A:$A)))=TRUE,"No item number in ERP","")))</f>
        <v/>
      </c>
    </row>
    <row r="197" spans="1:10">
      <c r="A197" s="22" t="str">
        <f>IF(BOM!A206="","",BOM!A206)</f>
        <v/>
      </c>
      <c r="B197" s="20" t="str">
        <f>IF(BOM!$C206="","",BOM!$C206)</f>
        <v/>
      </c>
      <c r="C197" s="21" t="str">
        <f>IF(A197="","",IF(VALUE(Drawing!$E$3)=0,"",VALUE(Drawing!$E$3)))</f>
        <v/>
      </c>
      <c r="D197" s="21" t="str">
        <f>IF(A197="","",IF(BOM!$C$3="000000 and up","",Drawing!$C$3))</f>
        <v/>
      </c>
      <c r="E197" s="21" t="str">
        <f>IF(A197="","",IF(B197="","",Drawing!$B$9))</f>
        <v/>
      </c>
      <c r="F197" s="22" t="str">
        <f>IF(A197="","",IF(BOM!D206="","",BOM!D206))</f>
        <v/>
      </c>
      <c r="G197" s="22" t="str">
        <f>IF(A197="","",IF(BOM!E206="","",BOM!E206))</f>
        <v/>
      </c>
      <c r="H197" s="22" t="str">
        <f>IF(A197="","",IF(Drawing!$H$6="","",Drawing!$H$6))</f>
        <v/>
      </c>
      <c r="J197" t="str">
        <f>IF(B197="","",IF(ISNUMBER(B197)=FALSE,"TEXT",IF((ISERROR(_xlfn.XLOOKUP(B197,[1]Recovered_Sheet1!$A:$A,[1]Recovered_Sheet1!$A:$A)))=TRUE,"No item number in ERP","")))</f>
        <v/>
      </c>
    </row>
    <row r="198" spans="1:10">
      <c r="A198" s="22" t="str">
        <f>IF(BOM!A207="","",BOM!A207)</f>
        <v/>
      </c>
      <c r="B198" s="20" t="str">
        <f>IF(BOM!$C207="","",BOM!$C207)</f>
        <v/>
      </c>
      <c r="C198" s="21" t="str">
        <f>IF(A198="","",IF(VALUE(Drawing!$E$3)=0,"",VALUE(Drawing!$E$3)))</f>
        <v/>
      </c>
      <c r="D198" s="21" t="str">
        <f>IF(A198="","",IF(BOM!$C$3="000000 and up","",Drawing!$C$3))</f>
        <v/>
      </c>
      <c r="E198" s="21" t="str">
        <f>IF(A198="","",IF(B198="","",Drawing!$B$9))</f>
        <v/>
      </c>
      <c r="F198" s="22" t="str">
        <f>IF(A198="","",IF(BOM!D207="","",BOM!D207))</f>
        <v/>
      </c>
      <c r="G198" s="22" t="str">
        <f>IF(A198="","",IF(BOM!E207="","",BOM!E207))</f>
        <v/>
      </c>
      <c r="H198" s="22" t="str">
        <f>IF(A198="","",IF(Drawing!$H$6="","",Drawing!$H$6))</f>
        <v/>
      </c>
      <c r="J198" t="str">
        <f>IF(B198="","",IF(ISNUMBER(B198)=FALSE,"TEXT",IF((ISERROR(_xlfn.XLOOKUP(B198,[1]Recovered_Sheet1!$A:$A,[1]Recovered_Sheet1!$A:$A)))=TRUE,"No item number in ERP","")))</f>
        <v/>
      </c>
    </row>
    <row r="199" spans="1:10">
      <c r="A199" s="22" t="str">
        <f>IF(BOM!A208="","",BOM!A208)</f>
        <v/>
      </c>
      <c r="B199" s="20" t="str">
        <f>IF(BOM!$C208="","",BOM!$C208)</f>
        <v/>
      </c>
      <c r="C199" s="21" t="str">
        <f>IF(A199="","",IF(VALUE(Drawing!$E$3)=0,"",VALUE(Drawing!$E$3)))</f>
        <v/>
      </c>
      <c r="D199" s="21" t="str">
        <f>IF(A199="","",IF(BOM!$C$3="000000 and up","",Drawing!$C$3))</f>
        <v/>
      </c>
      <c r="E199" s="21" t="str">
        <f>IF(A199="","",IF(B199="","",Drawing!$B$9))</f>
        <v/>
      </c>
      <c r="F199" s="22" t="str">
        <f>IF(A199="","",IF(BOM!D208="","",BOM!D208))</f>
        <v/>
      </c>
      <c r="G199" s="22" t="str">
        <f>IF(A199="","",IF(BOM!E208="","",BOM!E208))</f>
        <v/>
      </c>
      <c r="H199" s="22" t="str">
        <f>IF(A199="","",IF(Drawing!$H$6="","",Drawing!$H$6))</f>
        <v/>
      </c>
      <c r="J199" t="str">
        <f>IF(B199="","",IF(ISNUMBER(B199)=FALSE,"TEXT",IF((ISERROR(_xlfn.XLOOKUP(B199,[1]Recovered_Sheet1!$A:$A,[1]Recovered_Sheet1!$A:$A)))=TRUE,"No item number in ERP","")))</f>
        <v/>
      </c>
    </row>
    <row r="200" spans="1:10">
      <c r="A200" s="22" t="str">
        <f>IF(BOM!A209="","",BOM!A209)</f>
        <v/>
      </c>
      <c r="B200" s="20" t="str">
        <f>IF(BOM!$C209="","",BOM!$C209)</f>
        <v/>
      </c>
      <c r="C200" s="21" t="str">
        <f>IF(A200="","",IF(VALUE(Drawing!$E$3)=0,"",VALUE(Drawing!$E$3)))</f>
        <v/>
      </c>
      <c r="D200" s="21" t="str">
        <f>IF(A200="","",IF(BOM!$C$3="000000 and up","",Drawing!$C$3))</f>
        <v/>
      </c>
      <c r="E200" s="21" t="str">
        <f>IF(A200="","",IF(B200="","",Drawing!$B$9))</f>
        <v/>
      </c>
      <c r="F200" s="22" t="str">
        <f>IF(A200="","",IF(BOM!D209="","",BOM!D209))</f>
        <v/>
      </c>
      <c r="G200" s="22" t="str">
        <f>IF(A200="","",IF(BOM!E209="","",BOM!E209))</f>
        <v/>
      </c>
      <c r="H200" s="22" t="str">
        <f>IF(A200="","",IF(Drawing!$H$6="","",Drawing!$H$6))</f>
        <v/>
      </c>
      <c r="J200" t="str">
        <f>IF(B200="","",IF(ISNUMBER(B200)=FALSE,"TEXT",IF((ISERROR(_xlfn.XLOOKUP(B200,[1]Recovered_Sheet1!$A:$A,[1]Recovered_Sheet1!$A:$A)))=TRUE,"No item number in ERP","")))</f>
        <v/>
      </c>
    </row>
    <row r="201" spans="1:10">
      <c r="A201" s="22" t="str">
        <f>IF(BOM!A210="","",BOM!A210)</f>
        <v/>
      </c>
      <c r="B201" s="20" t="str">
        <f>IF(BOM!$C210="","",BOM!$C210)</f>
        <v/>
      </c>
      <c r="C201" s="21" t="str">
        <f>IF(A201="","",IF(VALUE(Drawing!$E$3)=0,"",VALUE(Drawing!$E$3)))</f>
        <v/>
      </c>
      <c r="D201" s="21" t="str">
        <f>IF(A201="","",IF(BOM!$C$3="000000 and up","",Drawing!$C$3))</f>
        <v/>
      </c>
      <c r="E201" s="21" t="str">
        <f>IF(A201="","",IF(B201="","",Drawing!$B$9))</f>
        <v/>
      </c>
      <c r="F201" s="22" t="str">
        <f>IF(A201="","",IF(BOM!D210="","",BOM!D210))</f>
        <v/>
      </c>
      <c r="G201" s="22" t="str">
        <f>IF(A201="","",IF(BOM!E210="","",BOM!E210))</f>
        <v/>
      </c>
      <c r="H201" s="22" t="str">
        <f>IF(A201="","",IF(Drawing!$H$6="","",Drawing!$H$6))</f>
        <v/>
      </c>
      <c r="J201" t="str">
        <f>IF(B201="","",IF(ISNUMBER(B201)=FALSE,"TEXT",IF((ISERROR(_xlfn.XLOOKUP(B201,[1]Recovered_Sheet1!$A:$A,[1]Recovered_Sheet1!$A:$A)))=TRUE,"No item number in ERP","")))</f>
        <v/>
      </c>
    </row>
    <row r="202" spans="1:10">
      <c r="A202" s="22" t="str">
        <f>IF(BOM!A211="","",BOM!A211)</f>
        <v/>
      </c>
      <c r="B202" s="20" t="str">
        <f>IF(BOM!$C211="","",BOM!$C211)</f>
        <v/>
      </c>
      <c r="C202" s="21" t="str">
        <f>IF(A202="","",IF(VALUE(Drawing!$E$3)=0,"",VALUE(Drawing!$E$3)))</f>
        <v/>
      </c>
      <c r="D202" s="21" t="str">
        <f>IF(A202="","",IF(BOM!$C$3="000000 and up","",Drawing!$C$3))</f>
        <v/>
      </c>
      <c r="E202" s="21" t="str">
        <f>IF(A202="","",IF(B202="","",Drawing!$B$9))</f>
        <v/>
      </c>
      <c r="F202" s="22" t="str">
        <f>IF(A202="","",IF(BOM!D211="","",BOM!D211))</f>
        <v/>
      </c>
      <c r="G202" s="22" t="str">
        <f>IF(A202="","",IF(BOM!E211="","",BOM!E211))</f>
        <v/>
      </c>
      <c r="H202" s="22" t="str">
        <f>IF(A202="","",IF(Drawing!$H$6="","",Drawing!$H$6))</f>
        <v/>
      </c>
      <c r="J202" t="str">
        <f>IF(B202="","",IF(ISNUMBER(B202)=FALSE,"TEXT",IF((ISERROR(_xlfn.XLOOKUP(B202,[1]Recovered_Sheet1!$A:$A,[1]Recovered_Sheet1!$A:$A)))=TRUE,"No item number in ERP","")))</f>
        <v/>
      </c>
    </row>
    <row r="203" spans="1:10">
      <c r="A203" s="22" t="str">
        <f>IF(BOM!A212="","",BOM!A212)</f>
        <v/>
      </c>
      <c r="B203" s="20" t="str">
        <f>IF(BOM!$C212="","",BOM!$C212)</f>
        <v/>
      </c>
      <c r="C203" s="21" t="str">
        <f>IF(A203="","",IF(VALUE(Drawing!$E$3)=0,"",VALUE(Drawing!$E$3)))</f>
        <v/>
      </c>
      <c r="D203" s="21" t="str">
        <f>IF(A203="","",IF(BOM!$C$3="000000 and up","",Drawing!$C$3))</f>
        <v/>
      </c>
      <c r="E203" s="21" t="str">
        <f>IF(A203="","",IF(B203="","",Drawing!$B$9))</f>
        <v/>
      </c>
      <c r="F203" s="22" t="str">
        <f>IF(A203="","",IF(BOM!D212="","",BOM!D212))</f>
        <v/>
      </c>
      <c r="G203" s="22" t="str">
        <f>IF(A203="","",IF(BOM!E212="","",BOM!E212))</f>
        <v/>
      </c>
      <c r="H203" s="22" t="str">
        <f>IF(A203="","",IF(Drawing!$H$6="","",Drawing!$H$6))</f>
        <v/>
      </c>
      <c r="J203" t="str">
        <f>IF(B203="","",IF(ISNUMBER(B203)=FALSE,"TEXT",IF((ISERROR(_xlfn.XLOOKUP(B203,[1]Recovered_Sheet1!$A:$A,[1]Recovered_Sheet1!$A:$A)))=TRUE,"No item number in ERP","")))</f>
        <v/>
      </c>
    </row>
    <row r="204" spans="1:10">
      <c r="A204" s="22" t="str">
        <f>IF(BOM!A213="","",BOM!A213)</f>
        <v/>
      </c>
      <c r="B204" s="20" t="str">
        <f>IF(BOM!$C213="","",BOM!$C213)</f>
        <v/>
      </c>
      <c r="C204" s="21" t="str">
        <f>IF(A204="","",IF(VALUE(Drawing!$E$3)=0,"",VALUE(Drawing!$E$3)))</f>
        <v/>
      </c>
      <c r="D204" s="21" t="str">
        <f>IF(A204="","",IF(BOM!$C$3="000000 and up","",Drawing!$C$3))</f>
        <v/>
      </c>
      <c r="E204" s="21" t="str">
        <f>IF(A204="","",IF(B204="","",Drawing!$B$9))</f>
        <v/>
      </c>
      <c r="F204" s="22" t="str">
        <f>IF(A204="","",IF(BOM!D213="","",BOM!D213))</f>
        <v/>
      </c>
      <c r="G204" s="22" t="str">
        <f>IF(A204="","",IF(BOM!E213="","",BOM!E213))</f>
        <v/>
      </c>
      <c r="H204" s="22" t="str">
        <f>IF(A204="","",IF(Drawing!$H$6="","",Drawing!$H$6))</f>
        <v/>
      </c>
      <c r="J204" t="str">
        <f>IF(B204="","",IF(ISNUMBER(B204)=FALSE,"TEXT",IF((ISERROR(_xlfn.XLOOKUP(B204,[1]Recovered_Sheet1!$A:$A,[1]Recovered_Sheet1!$A:$A)))=TRUE,"No item number in ERP","")))</f>
        <v/>
      </c>
    </row>
    <row r="205" spans="1:10">
      <c r="A205" s="22" t="str">
        <f>IF(BOM!A214="","",BOM!A214)</f>
        <v/>
      </c>
      <c r="B205" s="20" t="str">
        <f>IF(BOM!$C214="","",BOM!$C214)</f>
        <v/>
      </c>
      <c r="C205" s="21" t="str">
        <f>IF(A205="","",IF(VALUE(Drawing!$E$3)=0,"",VALUE(Drawing!$E$3)))</f>
        <v/>
      </c>
      <c r="D205" s="21" t="str">
        <f>IF(A205="","",IF(BOM!$C$3="000000 and up","",Drawing!$C$3))</f>
        <v/>
      </c>
      <c r="E205" s="21" t="str">
        <f>IF(A205="","",IF(B205="","",Drawing!$B$9))</f>
        <v/>
      </c>
      <c r="F205" s="22" t="str">
        <f>IF(A205="","",IF(BOM!D214="","",BOM!D214))</f>
        <v/>
      </c>
      <c r="G205" s="22" t="str">
        <f>IF(A205="","",IF(BOM!E214="","",BOM!E214))</f>
        <v/>
      </c>
      <c r="H205" s="22" t="str">
        <f>IF(A205="","",IF(Drawing!$H$6="","",Drawing!$H$6))</f>
        <v/>
      </c>
      <c r="J205" t="str">
        <f>IF(B205="","",IF(ISNUMBER(B205)=FALSE,"TEXT",IF((ISERROR(_xlfn.XLOOKUP(B205,[1]Recovered_Sheet1!$A:$A,[1]Recovered_Sheet1!$A:$A)))=TRUE,"No item number in ERP","")))</f>
        <v/>
      </c>
    </row>
    <row r="206" spans="1:10">
      <c r="A206" s="22" t="str">
        <f>IF(BOM!A215="","",BOM!A215)</f>
        <v/>
      </c>
      <c r="B206" s="20" t="str">
        <f>IF(BOM!$C215="","",BOM!$C215)</f>
        <v/>
      </c>
      <c r="C206" s="21" t="str">
        <f>IF(A206="","",IF(VALUE(Drawing!$E$3)=0,"",VALUE(Drawing!$E$3)))</f>
        <v/>
      </c>
      <c r="D206" s="21" t="str">
        <f>IF(A206="","",IF(BOM!$C$3="000000 and up","",Drawing!$C$3))</f>
        <v/>
      </c>
      <c r="E206" s="21" t="str">
        <f>IF(A206="","",IF(B206="","",Drawing!$B$9))</f>
        <v/>
      </c>
      <c r="F206" s="22" t="str">
        <f>IF(A206="","",IF(BOM!D215="","",BOM!D215))</f>
        <v/>
      </c>
      <c r="G206" s="22" t="str">
        <f>IF(A206="","",IF(BOM!E215="","",BOM!E215))</f>
        <v/>
      </c>
      <c r="H206" s="22" t="str">
        <f>IF(A206="","",IF(Drawing!$H$6="","",Drawing!$H$6))</f>
        <v/>
      </c>
      <c r="J206" t="str">
        <f>IF(B206="","",IF(ISNUMBER(B206)=FALSE,"TEXT",IF((ISERROR(_xlfn.XLOOKUP(B206,[1]Recovered_Sheet1!$A:$A,[1]Recovered_Sheet1!$A:$A)))=TRUE,"No item number in ERP","")))</f>
        <v/>
      </c>
    </row>
    <row r="207" spans="1:10">
      <c r="A207" s="22" t="str">
        <f>IF(BOM!A216="","",BOM!A216)</f>
        <v/>
      </c>
      <c r="B207" s="20" t="str">
        <f>IF(BOM!$C216="","",BOM!$C216)</f>
        <v/>
      </c>
      <c r="C207" s="21" t="str">
        <f>IF(A207="","",IF(VALUE(Drawing!$E$3)=0,"",VALUE(Drawing!$E$3)))</f>
        <v/>
      </c>
      <c r="D207" s="21" t="str">
        <f>IF(A207="","",IF(BOM!$C$3="000000 and up","",Drawing!$C$3))</f>
        <v/>
      </c>
      <c r="E207" s="21" t="str">
        <f>IF(A207="","",IF(B207="","",Drawing!$B$9))</f>
        <v/>
      </c>
      <c r="F207" s="22" t="str">
        <f>IF(A207="","",IF(BOM!D216="","",BOM!D216))</f>
        <v/>
      </c>
      <c r="G207" s="22" t="str">
        <f>IF(A207="","",IF(BOM!E216="","",BOM!E216))</f>
        <v/>
      </c>
      <c r="H207" s="22" t="str">
        <f>IF(A207="","",IF(Drawing!$H$6="","",Drawing!$H$6))</f>
        <v/>
      </c>
      <c r="J207" t="str">
        <f>IF(B207="","",IF(ISNUMBER(B207)=FALSE,"TEXT",IF((ISERROR(_xlfn.XLOOKUP(B207,[1]Recovered_Sheet1!$A:$A,[1]Recovered_Sheet1!$A:$A)))=TRUE,"No item number in ERP","")))</f>
        <v/>
      </c>
    </row>
    <row r="208" spans="1:10">
      <c r="A208" s="22" t="str">
        <f>IF(BOM!A217="","",BOM!A217)</f>
        <v/>
      </c>
      <c r="B208" s="20" t="str">
        <f>IF(BOM!$C217="","",BOM!$C217)</f>
        <v/>
      </c>
      <c r="C208" s="21" t="str">
        <f>IF(A208="","",IF(VALUE(Drawing!$E$3)=0,"",VALUE(Drawing!$E$3)))</f>
        <v/>
      </c>
      <c r="D208" s="21" t="str">
        <f>IF(A208="","",IF(BOM!$C$3="000000 and up","",Drawing!$C$3))</f>
        <v/>
      </c>
      <c r="E208" s="21" t="str">
        <f>IF(A208="","",IF(B208="","",Drawing!$B$9))</f>
        <v/>
      </c>
      <c r="F208" s="22" t="str">
        <f>IF(A208="","",IF(BOM!D217="","",BOM!D217))</f>
        <v/>
      </c>
      <c r="G208" s="22" t="str">
        <f>IF(A208="","",IF(BOM!E217="","",BOM!E217))</f>
        <v/>
      </c>
      <c r="H208" s="22" t="str">
        <f>IF(A208="","",IF(Drawing!$H$6="","",Drawing!$H$6))</f>
        <v/>
      </c>
      <c r="J208" t="str">
        <f>IF(B208="","",IF(ISNUMBER(B208)=FALSE,"TEXT",IF((ISERROR(_xlfn.XLOOKUP(B208,[1]Recovered_Sheet1!$A:$A,[1]Recovered_Sheet1!$A:$A)))=TRUE,"No item number in ERP","")))</f>
        <v/>
      </c>
    </row>
    <row r="209" spans="1:10">
      <c r="A209" s="22" t="str">
        <f>IF(BOM!A218="","",BOM!A218)</f>
        <v/>
      </c>
      <c r="B209" s="20" t="str">
        <f>IF(BOM!$C218="","",BOM!$C218)</f>
        <v/>
      </c>
      <c r="C209" s="21" t="str">
        <f>IF(A209="","",IF(VALUE(Drawing!$E$3)=0,"",VALUE(Drawing!$E$3)))</f>
        <v/>
      </c>
      <c r="D209" s="21" t="str">
        <f>IF(A209="","",IF(BOM!$C$3="000000 and up","",Drawing!$C$3))</f>
        <v/>
      </c>
      <c r="E209" s="21" t="str">
        <f>IF(A209="","",IF(B209="","",Drawing!$B$9))</f>
        <v/>
      </c>
      <c r="F209" s="22" t="str">
        <f>IF(A209="","",IF(BOM!D218="","",BOM!D218))</f>
        <v/>
      </c>
      <c r="G209" s="22" t="str">
        <f>IF(A209="","",IF(BOM!E218="","",BOM!E218))</f>
        <v/>
      </c>
      <c r="H209" s="22" t="str">
        <f>IF(A209="","",IF(Drawing!$H$6="","",Drawing!$H$6))</f>
        <v/>
      </c>
      <c r="J209" t="str">
        <f>IF(B209="","",IF(ISNUMBER(B209)=FALSE,"TEXT",IF((ISERROR(_xlfn.XLOOKUP(B209,[1]Recovered_Sheet1!$A:$A,[1]Recovered_Sheet1!$A:$A)))=TRUE,"No item number in ERP","")))</f>
        <v/>
      </c>
    </row>
    <row r="210" spans="1:10">
      <c r="A210" s="22" t="str">
        <f>IF(BOM!A219="","",BOM!A219)</f>
        <v/>
      </c>
      <c r="B210" s="20" t="str">
        <f>IF(BOM!$C219="","",BOM!$C219)</f>
        <v/>
      </c>
      <c r="C210" s="21" t="str">
        <f>IF(A210="","",IF(VALUE(Drawing!$E$3)=0,"",VALUE(Drawing!$E$3)))</f>
        <v/>
      </c>
      <c r="D210" s="21" t="str">
        <f>IF(A210="","",IF(BOM!$C$3="000000 and up","",Drawing!$C$3))</f>
        <v/>
      </c>
      <c r="E210" s="21" t="str">
        <f>IF(A210="","",IF(B210="","",Drawing!$B$9))</f>
        <v/>
      </c>
      <c r="F210" s="22" t="str">
        <f>IF(A210="","",IF(BOM!D219="","",BOM!D219))</f>
        <v/>
      </c>
      <c r="G210" s="22" t="str">
        <f>IF(A210="","",IF(BOM!E219="","",BOM!E219))</f>
        <v/>
      </c>
      <c r="H210" s="22" t="str">
        <f>IF(A210="","",IF(Drawing!$H$6="","",Drawing!$H$6))</f>
        <v/>
      </c>
      <c r="J210" t="str">
        <f>IF(B210="","",IF(ISNUMBER(B210)=FALSE,"TEXT",IF((ISERROR(_xlfn.XLOOKUP(B210,[1]Recovered_Sheet1!$A:$A,[1]Recovered_Sheet1!$A:$A)))=TRUE,"No item number in ERP","")))</f>
        <v/>
      </c>
    </row>
    <row r="211" spans="1:10">
      <c r="A211" s="22" t="str">
        <f>IF(BOM!A220="","",BOM!A220)</f>
        <v/>
      </c>
      <c r="B211" s="20" t="str">
        <f>IF(BOM!$C220="","",BOM!$C220)</f>
        <v/>
      </c>
      <c r="C211" s="21" t="str">
        <f>IF(A211="","",IF(VALUE(Drawing!$E$3)=0,"",VALUE(Drawing!$E$3)))</f>
        <v/>
      </c>
      <c r="D211" s="21" t="str">
        <f>IF(A211="","",IF(BOM!$C$3="000000 and up","",Drawing!$C$3))</f>
        <v/>
      </c>
      <c r="E211" s="21" t="str">
        <f>IF(A211="","",IF(B211="","",Drawing!$B$9))</f>
        <v/>
      </c>
      <c r="F211" s="22" t="str">
        <f>IF(A211="","",IF(BOM!D220="","",BOM!D220))</f>
        <v/>
      </c>
      <c r="G211" s="22" t="str">
        <f>IF(A211="","",IF(BOM!E220="","",BOM!E220))</f>
        <v/>
      </c>
      <c r="H211" s="22" t="str">
        <f>IF(A211="","",IF(Drawing!$H$6="","",Drawing!$H$6))</f>
        <v/>
      </c>
      <c r="J211" t="str">
        <f>IF(B211="","",IF(ISNUMBER(B211)=FALSE,"TEXT",IF((ISERROR(_xlfn.XLOOKUP(B211,[1]Recovered_Sheet1!$A:$A,[1]Recovered_Sheet1!$A:$A)))=TRUE,"No item number in ERP","")))</f>
        <v/>
      </c>
    </row>
    <row r="212" spans="1:10">
      <c r="A212" s="22" t="str">
        <f>IF(BOM!A221="","",BOM!A221)</f>
        <v/>
      </c>
      <c r="B212" s="20" t="str">
        <f>IF(BOM!$C221="","",BOM!$C221)</f>
        <v/>
      </c>
      <c r="C212" s="21" t="str">
        <f>IF(A212="","",IF(VALUE(Drawing!$E$3)=0,"",VALUE(Drawing!$E$3)))</f>
        <v/>
      </c>
      <c r="D212" s="21" t="str">
        <f>IF(A212="","",IF(BOM!$C$3="000000 and up","",Drawing!$C$3))</f>
        <v/>
      </c>
      <c r="E212" s="21" t="str">
        <f>IF(A212="","",IF(B212="","",Drawing!$B$9))</f>
        <v/>
      </c>
      <c r="F212" s="22" t="str">
        <f>IF(A212="","",IF(BOM!D221="","",BOM!D221))</f>
        <v/>
      </c>
      <c r="G212" s="22" t="str">
        <f>IF(A212="","",IF(BOM!E221="","",BOM!E221))</f>
        <v/>
      </c>
      <c r="H212" s="22" t="str">
        <f>IF(A212="","",IF(Drawing!$H$6="","",Drawing!$H$6))</f>
        <v/>
      </c>
      <c r="J212" t="str">
        <f>IF(B212="","",IF(ISNUMBER(B212)=FALSE,"TEXT",IF((ISERROR(_xlfn.XLOOKUP(B212,[1]Recovered_Sheet1!$A:$A,[1]Recovered_Sheet1!$A:$A)))=TRUE,"No item number in ERP","")))</f>
        <v/>
      </c>
    </row>
    <row r="213" spans="1:10">
      <c r="A213" s="22" t="str">
        <f>IF(BOM!A222="","",BOM!A222)</f>
        <v/>
      </c>
      <c r="B213" s="20" t="str">
        <f>IF(BOM!$C222="","",BOM!$C222)</f>
        <v/>
      </c>
      <c r="C213" s="21" t="str">
        <f>IF(A213="","",IF(VALUE(Drawing!$E$3)=0,"",VALUE(Drawing!$E$3)))</f>
        <v/>
      </c>
      <c r="D213" s="21" t="str">
        <f>IF(A213="","",IF(BOM!$C$3="000000 and up","",Drawing!$C$3))</f>
        <v/>
      </c>
      <c r="E213" s="21" t="str">
        <f>IF(A213="","",IF(B213="","",Drawing!$B$9))</f>
        <v/>
      </c>
      <c r="F213" s="22" t="str">
        <f>IF(A213="","",IF(BOM!D222="","",BOM!D222))</f>
        <v/>
      </c>
      <c r="G213" s="22" t="str">
        <f>IF(A213="","",IF(BOM!E222="","",BOM!E222))</f>
        <v/>
      </c>
      <c r="H213" s="22" t="str">
        <f>IF(A213="","",IF(Drawing!$H$6="","",Drawing!$H$6))</f>
        <v/>
      </c>
      <c r="J213" t="str">
        <f>IF(B213="","",IF(ISNUMBER(B213)=FALSE,"TEXT",IF((ISERROR(_xlfn.XLOOKUP(B213,[1]Recovered_Sheet1!$A:$A,[1]Recovered_Sheet1!$A:$A)))=TRUE,"No item number in ERP","")))</f>
        <v/>
      </c>
    </row>
    <row r="214" spans="1:10">
      <c r="A214" s="22" t="str">
        <f>IF(BOM!A223="","",BOM!A223)</f>
        <v/>
      </c>
      <c r="B214" s="20" t="str">
        <f>IF(BOM!$C223="","",BOM!$C223)</f>
        <v/>
      </c>
      <c r="C214" s="21" t="str">
        <f>IF(A214="","",IF(VALUE(Drawing!$E$3)=0,"",VALUE(Drawing!$E$3)))</f>
        <v/>
      </c>
      <c r="D214" s="21" t="str">
        <f>IF(A214="","",IF(BOM!$C$3="000000 and up","",Drawing!$C$3))</f>
        <v/>
      </c>
      <c r="E214" s="21" t="str">
        <f>IF(A214="","",IF(B214="","",Drawing!$B$9))</f>
        <v/>
      </c>
      <c r="F214" s="22" t="str">
        <f>IF(A214="","",IF(BOM!D223="","",BOM!D223))</f>
        <v/>
      </c>
      <c r="G214" s="22" t="str">
        <f>IF(A214="","",IF(BOM!E223="","",BOM!E223))</f>
        <v/>
      </c>
      <c r="H214" s="22" t="str">
        <f>IF(A214="","",IF(Drawing!$H$6="","",Drawing!$H$6))</f>
        <v/>
      </c>
      <c r="J214" t="str">
        <f>IF(B214="","",IF(ISNUMBER(B214)=FALSE,"TEXT",IF((ISERROR(_xlfn.XLOOKUP(B214,[1]Recovered_Sheet1!$A:$A,[1]Recovered_Sheet1!$A:$A)))=TRUE,"No item number in ERP","")))</f>
        <v/>
      </c>
    </row>
    <row r="215" spans="1:10">
      <c r="A215" s="22" t="str">
        <f>IF(BOM!A224="","",BOM!A224)</f>
        <v/>
      </c>
      <c r="B215" s="20" t="str">
        <f>IF(BOM!$C224="","",BOM!$C224)</f>
        <v/>
      </c>
      <c r="C215" s="21" t="str">
        <f>IF(A215="","",IF(VALUE(Drawing!$E$3)=0,"",VALUE(Drawing!$E$3)))</f>
        <v/>
      </c>
      <c r="D215" s="21" t="str">
        <f>IF(A215="","",IF(BOM!$C$3="000000 and up","",Drawing!$C$3))</f>
        <v/>
      </c>
      <c r="E215" s="21" t="str">
        <f>IF(A215="","",IF(B215="","",Drawing!$B$9))</f>
        <v/>
      </c>
      <c r="F215" s="22" t="str">
        <f>IF(A215="","",IF(BOM!D224="","",BOM!D224))</f>
        <v/>
      </c>
      <c r="G215" s="22" t="str">
        <f>IF(A215="","",IF(BOM!E224="","",BOM!E224))</f>
        <v/>
      </c>
      <c r="H215" s="22" t="str">
        <f>IF(A215="","",IF(Drawing!$H$6="","",Drawing!$H$6))</f>
        <v/>
      </c>
      <c r="J215" t="str">
        <f>IF(B215="","",IF(ISNUMBER(B215)=FALSE,"TEXT",IF((ISERROR(_xlfn.XLOOKUP(B215,[1]Recovered_Sheet1!$A:$A,[1]Recovered_Sheet1!$A:$A)))=TRUE,"No item number in ERP","")))</f>
        <v/>
      </c>
    </row>
    <row r="216" spans="1:10">
      <c r="A216" s="22" t="str">
        <f>IF(BOM!A225="","",BOM!A225)</f>
        <v/>
      </c>
      <c r="B216" s="20" t="str">
        <f>IF(BOM!$C225="","",BOM!$C225)</f>
        <v/>
      </c>
      <c r="C216" s="21" t="str">
        <f>IF(A216="","",IF(VALUE(Drawing!$E$3)=0,"",VALUE(Drawing!$E$3)))</f>
        <v/>
      </c>
      <c r="D216" s="21" t="str">
        <f>IF(A216="","",IF(BOM!$C$3="000000 and up","",Drawing!$C$3))</f>
        <v/>
      </c>
      <c r="E216" s="21" t="str">
        <f>IF(A216="","",IF(B216="","",Drawing!$B$9))</f>
        <v/>
      </c>
      <c r="F216" s="22" t="str">
        <f>IF(A216="","",IF(BOM!D225="","",BOM!D225))</f>
        <v/>
      </c>
      <c r="G216" s="22" t="str">
        <f>IF(A216="","",IF(BOM!E225="","",BOM!E225))</f>
        <v/>
      </c>
      <c r="H216" s="22" t="str">
        <f>IF(A216="","",IF(Drawing!$H$6="","",Drawing!$H$6))</f>
        <v/>
      </c>
      <c r="J216" t="str">
        <f>IF(B216="","",IF(ISNUMBER(B216)=FALSE,"TEXT",IF((ISERROR(_xlfn.XLOOKUP(B216,[1]Recovered_Sheet1!$A:$A,[1]Recovered_Sheet1!$A:$A)))=TRUE,"No item number in ERP","")))</f>
        <v/>
      </c>
    </row>
    <row r="217" spans="1:10">
      <c r="A217" s="22" t="str">
        <f>IF(BOM!A226="","",BOM!A226)</f>
        <v/>
      </c>
      <c r="B217" s="20" t="str">
        <f>IF(BOM!$C226="","",BOM!$C226)</f>
        <v/>
      </c>
      <c r="C217" s="21" t="str">
        <f>IF(A217="","",IF(VALUE(Drawing!$E$3)=0,"",VALUE(Drawing!$E$3)))</f>
        <v/>
      </c>
      <c r="D217" s="21" t="str">
        <f>IF(A217="","",IF(BOM!$C$3="000000 and up","",Drawing!$C$3))</f>
        <v/>
      </c>
      <c r="E217" s="21" t="str">
        <f>IF(A217="","",IF(B217="","",Drawing!$B$9))</f>
        <v/>
      </c>
      <c r="F217" s="22" t="str">
        <f>IF(A217="","",IF(BOM!D226="","",BOM!D226))</f>
        <v/>
      </c>
      <c r="G217" s="22" t="str">
        <f>IF(A217="","",IF(BOM!E226="","",BOM!E226))</f>
        <v/>
      </c>
      <c r="H217" s="22" t="str">
        <f>IF(A217="","",IF(Drawing!$H$6="","",Drawing!$H$6))</f>
        <v/>
      </c>
      <c r="J217" t="str">
        <f>IF(B217="","",IF(ISNUMBER(B217)=FALSE,"TEXT",IF((ISERROR(_xlfn.XLOOKUP(B217,[1]Recovered_Sheet1!$A:$A,[1]Recovered_Sheet1!$A:$A)))=TRUE,"No item number in ERP","")))</f>
        <v/>
      </c>
    </row>
    <row r="218" spans="1:10">
      <c r="A218" s="22" t="str">
        <f>IF(BOM!A227="","",BOM!A227)</f>
        <v/>
      </c>
      <c r="B218" s="20" t="str">
        <f>IF(BOM!$C227="","",BOM!$C227)</f>
        <v/>
      </c>
      <c r="C218" s="21" t="str">
        <f>IF(A218="","",IF(VALUE(Drawing!$E$3)=0,"",VALUE(Drawing!$E$3)))</f>
        <v/>
      </c>
      <c r="D218" s="21" t="str">
        <f>IF(A218="","",IF(BOM!$C$3="000000 and up","",Drawing!$C$3))</f>
        <v/>
      </c>
      <c r="E218" s="21" t="str">
        <f>IF(A218="","",IF(B218="","",Drawing!$B$9))</f>
        <v/>
      </c>
      <c r="F218" s="22" t="str">
        <f>IF(A218="","",IF(BOM!D227="","",BOM!D227))</f>
        <v/>
      </c>
      <c r="G218" s="22" t="str">
        <f>IF(A218="","",IF(BOM!E227="","",BOM!E227))</f>
        <v/>
      </c>
      <c r="H218" s="22" t="str">
        <f>IF(A218="","",IF(Drawing!$H$6="","",Drawing!$H$6))</f>
        <v/>
      </c>
      <c r="J218" t="str">
        <f>IF(B218="","",IF(ISNUMBER(B218)=FALSE,"TEXT",IF((ISERROR(_xlfn.XLOOKUP(B218,[1]Recovered_Sheet1!$A:$A,[1]Recovered_Sheet1!$A:$A)))=TRUE,"No item number in ERP","")))</f>
        <v/>
      </c>
    </row>
    <row r="219" spans="1:10">
      <c r="A219" s="22" t="str">
        <f>IF(BOM!A228="","",BOM!A228)</f>
        <v/>
      </c>
      <c r="B219" s="20" t="str">
        <f>IF(BOM!$C228="","",BOM!$C228)</f>
        <v/>
      </c>
      <c r="C219" s="21" t="str">
        <f>IF(A219="","",IF(VALUE(Drawing!$E$3)=0,"",VALUE(Drawing!$E$3)))</f>
        <v/>
      </c>
      <c r="D219" s="21" t="str">
        <f>IF(A219="","",IF(BOM!$C$3="000000 and up","",Drawing!$C$3))</f>
        <v/>
      </c>
      <c r="E219" s="21" t="str">
        <f>IF(A219="","",IF(B219="","",Drawing!$B$9))</f>
        <v/>
      </c>
      <c r="F219" s="22" t="str">
        <f>IF(A219="","",IF(BOM!D228="","",BOM!D228))</f>
        <v/>
      </c>
      <c r="G219" s="22" t="str">
        <f>IF(A219="","",IF(BOM!E228="","",BOM!E228))</f>
        <v/>
      </c>
      <c r="H219" s="22" t="str">
        <f>IF(A219="","",IF(Drawing!$H$6="","",Drawing!$H$6))</f>
        <v/>
      </c>
      <c r="J219" t="str">
        <f>IF(B219="","",IF(ISNUMBER(B219)=FALSE,"TEXT",IF((ISERROR(_xlfn.XLOOKUP(B219,[1]Recovered_Sheet1!$A:$A,[1]Recovered_Sheet1!$A:$A)))=TRUE,"No item number in ERP","")))</f>
        <v/>
      </c>
    </row>
    <row r="220" spans="1:10">
      <c r="A220" s="22" t="str">
        <f>IF(BOM!A229="","",BOM!A229)</f>
        <v/>
      </c>
      <c r="B220" s="20" t="str">
        <f>IF(BOM!$C229="","",BOM!$C229)</f>
        <v/>
      </c>
      <c r="C220" s="21" t="str">
        <f>IF(A220="","",IF(VALUE(Drawing!$E$3)=0,"",VALUE(Drawing!$E$3)))</f>
        <v/>
      </c>
      <c r="D220" s="21" t="str">
        <f>IF(A220="","",IF(BOM!$C$3="000000 and up","",Drawing!$C$3))</f>
        <v/>
      </c>
      <c r="E220" s="21" t="str">
        <f>IF(A220="","",IF(B220="","",Drawing!$B$9))</f>
        <v/>
      </c>
      <c r="F220" s="22" t="str">
        <f>IF(A220="","",IF(BOM!D229="","",BOM!D229))</f>
        <v/>
      </c>
      <c r="G220" s="22" t="str">
        <f>IF(A220="","",IF(BOM!E229="","",BOM!E229))</f>
        <v/>
      </c>
      <c r="H220" s="22" t="str">
        <f>IF(A220="","",IF(Drawing!$H$6="","",Drawing!$H$6))</f>
        <v/>
      </c>
      <c r="J220" t="str">
        <f>IF(B220="","",IF(ISNUMBER(B220)=FALSE,"TEXT",IF((ISERROR(_xlfn.XLOOKUP(B220,[1]Recovered_Sheet1!$A:$A,[1]Recovered_Sheet1!$A:$A)))=TRUE,"No item number in ERP","")))</f>
        <v/>
      </c>
    </row>
    <row r="221" spans="1:10">
      <c r="A221" s="22" t="str">
        <f>IF(BOM!A230="","",BOM!A230)</f>
        <v/>
      </c>
      <c r="B221" s="20" t="str">
        <f>IF(BOM!$C230="","",BOM!$C230)</f>
        <v/>
      </c>
      <c r="C221" s="21" t="str">
        <f>IF(A221="","",IF(VALUE(Drawing!$E$3)=0,"",VALUE(Drawing!$E$3)))</f>
        <v/>
      </c>
      <c r="D221" s="21" t="str">
        <f>IF(A221="","",IF(BOM!$C$3="000000 and up","",Drawing!$C$3))</f>
        <v/>
      </c>
      <c r="E221" s="21" t="str">
        <f>IF(A221="","",IF(B221="","",Drawing!$B$9))</f>
        <v/>
      </c>
      <c r="F221" s="22" t="str">
        <f>IF(A221="","",IF(BOM!D230="","",BOM!D230))</f>
        <v/>
      </c>
      <c r="G221" s="22" t="str">
        <f>IF(A221="","",IF(BOM!E230="","",BOM!E230))</f>
        <v/>
      </c>
      <c r="H221" s="22" t="str">
        <f>IF(A221="","",IF(Drawing!$H$6="","",Drawing!$H$6))</f>
        <v/>
      </c>
      <c r="J221" t="str">
        <f>IF(B221="","",IF(ISNUMBER(B221)=FALSE,"TEXT",IF((ISERROR(_xlfn.XLOOKUP(B221,[1]Recovered_Sheet1!$A:$A,[1]Recovered_Sheet1!$A:$A)))=TRUE,"No item number in ERP","")))</f>
        <v/>
      </c>
    </row>
    <row r="222" spans="1:10">
      <c r="A222" s="22" t="str">
        <f>IF(BOM!A231="","",BOM!A231)</f>
        <v/>
      </c>
      <c r="B222" s="20" t="str">
        <f>IF(BOM!$C231="","",BOM!$C231)</f>
        <v/>
      </c>
      <c r="C222" s="21" t="str">
        <f>IF(A222="","",IF(VALUE(Drawing!$E$3)=0,"",VALUE(Drawing!$E$3)))</f>
        <v/>
      </c>
      <c r="D222" s="21" t="str">
        <f>IF(A222="","",IF(BOM!$C$3="000000 and up","",Drawing!$C$3))</f>
        <v/>
      </c>
      <c r="E222" s="21" t="str">
        <f>IF(A222="","",IF(B222="","",Drawing!$B$9))</f>
        <v/>
      </c>
      <c r="F222" s="22" t="str">
        <f>IF(A222="","",IF(BOM!D231="","",BOM!D231))</f>
        <v/>
      </c>
      <c r="G222" s="22" t="str">
        <f>IF(A222="","",IF(BOM!E231="","",BOM!E231))</f>
        <v/>
      </c>
      <c r="H222" s="22" t="str">
        <f>IF(A222="","",IF(Drawing!$H$6="","",Drawing!$H$6))</f>
        <v/>
      </c>
      <c r="J222" t="str">
        <f>IF(B222="","",IF(ISNUMBER(B222)=FALSE,"TEXT",IF((ISERROR(_xlfn.XLOOKUP(B222,[1]Recovered_Sheet1!$A:$A,[1]Recovered_Sheet1!$A:$A)))=TRUE,"No item number in ERP","")))</f>
        <v/>
      </c>
    </row>
    <row r="223" spans="1:10">
      <c r="A223" s="22" t="str">
        <f>IF(BOM!A232="","",BOM!A232)</f>
        <v/>
      </c>
      <c r="B223" s="20" t="str">
        <f>IF(BOM!$C232="","",BOM!$C232)</f>
        <v/>
      </c>
      <c r="C223" s="21" t="str">
        <f>IF(A223="","",IF(VALUE(Drawing!$E$3)=0,"",VALUE(Drawing!$E$3)))</f>
        <v/>
      </c>
      <c r="D223" s="21" t="str">
        <f>IF(A223="","",IF(BOM!$C$3="000000 and up","",Drawing!$C$3))</f>
        <v/>
      </c>
      <c r="E223" s="21" t="str">
        <f>IF(A223="","",IF(B223="","",Drawing!$B$9))</f>
        <v/>
      </c>
      <c r="F223" s="22" t="str">
        <f>IF(A223="","",IF(BOM!D232="","",BOM!D232))</f>
        <v/>
      </c>
      <c r="G223" s="22" t="str">
        <f>IF(A223="","",IF(BOM!E232="","",BOM!E232))</f>
        <v/>
      </c>
      <c r="H223" s="22" t="str">
        <f>IF(A223="","",IF(Drawing!$H$6="","",Drawing!$H$6))</f>
        <v/>
      </c>
      <c r="J223" t="str">
        <f>IF(B223="","",IF(ISNUMBER(B223)=FALSE,"TEXT",IF((ISERROR(_xlfn.XLOOKUP(B223,[1]Recovered_Sheet1!$A:$A,[1]Recovered_Sheet1!$A:$A)))=TRUE,"No item number in ERP","")))</f>
        <v/>
      </c>
    </row>
    <row r="224" spans="1:10">
      <c r="A224" s="22" t="str">
        <f>IF(BOM!A233="","",BOM!A233)</f>
        <v/>
      </c>
      <c r="B224" s="20" t="str">
        <f>IF(BOM!$C233="","",BOM!$C233)</f>
        <v/>
      </c>
      <c r="C224" s="21" t="str">
        <f>IF(A224="","",IF(VALUE(Drawing!$E$3)=0,"",VALUE(Drawing!$E$3)))</f>
        <v/>
      </c>
      <c r="D224" s="21" t="str">
        <f>IF(A224="","",IF(BOM!$C$3="000000 and up","",Drawing!$C$3))</f>
        <v/>
      </c>
      <c r="E224" s="21" t="str">
        <f>IF(A224="","",IF(B224="","",Drawing!$B$9))</f>
        <v/>
      </c>
      <c r="F224" s="22" t="str">
        <f>IF(A224="","",IF(BOM!D233="","",BOM!D233))</f>
        <v/>
      </c>
      <c r="G224" s="22" t="str">
        <f>IF(A224="","",IF(BOM!E233="","",BOM!E233))</f>
        <v/>
      </c>
      <c r="H224" s="22" t="str">
        <f>IF(A224="","",IF(Drawing!$H$6="","",Drawing!$H$6))</f>
        <v/>
      </c>
      <c r="J224" t="str">
        <f>IF(B224="","",IF(ISNUMBER(B224)=FALSE,"TEXT",IF((ISERROR(_xlfn.XLOOKUP(B224,[1]Recovered_Sheet1!$A:$A,[1]Recovered_Sheet1!$A:$A)))=TRUE,"No item number in ERP","")))</f>
        <v/>
      </c>
    </row>
    <row r="225" spans="1:10">
      <c r="A225" s="22" t="str">
        <f>IF(BOM!A234="","",BOM!A234)</f>
        <v/>
      </c>
      <c r="B225" s="20" t="str">
        <f>IF(BOM!$C234="","",BOM!$C234)</f>
        <v/>
      </c>
      <c r="C225" s="21" t="str">
        <f>IF(A225="","",IF(VALUE(Drawing!$E$3)=0,"",VALUE(Drawing!$E$3)))</f>
        <v/>
      </c>
      <c r="D225" s="21" t="str">
        <f>IF(A225="","",IF(BOM!$C$3="000000 and up","",Drawing!$C$3))</f>
        <v/>
      </c>
      <c r="E225" s="21" t="str">
        <f>IF(A225="","",IF(B225="","",Drawing!$B$9))</f>
        <v/>
      </c>
      <c r="F225" s="22" t="str">
        <f>IF(A225="","",IF(BOM!D234="","",BOM!D234))</f>
        <v/>
      </c>
      <c r="G225" s="22" t="str">
        <f>IF(A225="","",IF(BOM!E234="","",BOM!E234))</f>
        <v/>
      </c>
      <c r="H225" s="22" t="str">
        <f>IF(A225="","",IF(Drawing!$H$6="","",Drawing!$H$6))</f>
        <v/>
      </c>
      <c r="J225" t="str">
        <f>IF(B225="","",IF(ISNUMBER(B225)=FALSE,"TEXT",IF((ISERROR(_xlfn.XLOOKUP(B225,[1]Recovered_Sheet1!$A:$A,[1]Recovered_Sheet1!$A:$A)))=TRUE,"No item number in ERP","")))</f>
        <v/>
      </c>
    </row>
    <row r="226" spans="1:10">
      <c r="A226" s="22" t="str">
        <f>IF(BOM!A235="","",BOM!A235)</f>
        <v/>
      </c>
      <c r="B226" s="20" t="str">
        <f>IF(BOM!$C235="","",BOM!$C235)</f>
        <v/>
      </c>
      <c r="C226" s="21" t="str">
        <f>IF(A226="","",IF(VALUE(Drawing!$E$3)=0,"",VALUE(Drawing!$E$3)))</f>
        <v/>
      </c>
      <c r="D226" s="21" t="str">
        <f>IF(A226="","",IF(BOM!$C$3="000000 and up","",Drawing!$C$3))</f>
        <v/>
      </c>
      <c r="E226" s="21" t="str">
        <f>IF(A226="","",IF(B226="","",Drawing!$B$9))</f>
        <v/>
      </c>
      <c r="F226" s="22" t="str">
        <f>IF(A226="","",IF(BOM!D235="","",BOM!D235))</f>
        <v/>
      </c>
      <c r="G226" s="22" t="str">
        <f>IF(A226="","",IF(BOM!E235="","",BOM!E235))</f>
        <v/>
      </c>
      <c r="H226" s="22" t="str">
        <f>IF(A226="","",IF(Drawing!$H$6="","",Drawing!$H$6))</f>
        <v/>
      </c>
      <c r="J226" t="str">
        <f>IF(B226="","",IF(ISNUMBER(B226)=FALSE,"TEXT",IF((ISERROR(_xlfn.XLOOKUP(B226,[1]Recovered_Sheet1!$A:$A,[1]Recovered_Sheet1!$A:$A)))=TRUE,"No item number in ERP","")))</f>
        <v/>
      </c>
    </row>
    <row r="227" spans="1:10">
      <c r="A227" s="22" t="str">
        <f>IF(BOM!A236="","",BOM!A236)</f>
        <v/>
      </c>
      <c r="B227" s="20" t="str">
        <f>IF(BOM!$C236="","",BOM!$C236)</f>
        <v/>
      </c>
      <c r="C227" s="21" t="str">
        <f>IF(A227="","",IF(VALUE(Drawing!$E$3)=0,"",VALUE(Drawing!$E$3)))</f>
        <v/>
      </c>
      <c r="D227" s="21" t="str">
        <f>IF(A227="","",IF(BOM!$C$3="000000 and up","",Drawing!$C$3))</f>
        <v/>
      </c>
      <c r="E227" s="21" t="str">
        <f>IF(A227="","",IF(B227="","",Drawing!$B$9))</f>
        <v/>
      </c>
      <c r="F227" s="22" t="str">
        <f>IF(A227="","",IF(BOM!D236="","",BOM!D236))</f>
        <v/>
      </c>
      <c r="G227" s="22" t="str">
        <f>IF(A227="","",IF(BOM!E236="","",BOM!E236))</f>
        <v/>
      </c>
      <c r="H227" s="22" t="str">
        <f>IF(A227="","",IF(Drawing!$H$6="","",Drawing!$H$6))</f>
        <v/>
      </c>
      <c r="J227" t="str">
        <f>IF(B227="","",IF(ISNUMBER(B227)=FALSE,"TEXT",IF((ISERROR(_xlfn.XLOOKUP(B227,[1]Recovered_Sheet1!$A:$A,[1]Recovered_Sheet1!$A:$A)))=TRUE,"No item number in ERP","")))</f>
        <v/>
      </c>
    </row>
    <row r="228" spans="1:10">
      <c r="A228" s="22" t="str">
        <f>IF(BOM!A237="","",BOM!A237)</f>
        <v/>
      </c>
      <c r="B228" s="20" t="str">
        <f>IF(BOM!$C237="","",BOM!$C237)</f>
        <v/>
      </c>
      <c r="C228" s="21" t="str">
        <f>IF(A228="","",IF(VALUE(Drawing!$E$3)=0,"",VALUE(Drawing!$E$3)))</f>
        <v/>
      </c>
      <c r="D228" s="21" t="str">
        <f>IF(A228="","",IF(BOM!$C$3="000000 and up","",Drawing!$C$3))</f>
        <v/>
      </c>
      <c r="E228" s="21" t="str">
        <f>IF(A228="","",IF(B228="","",Drawing!$B$9))</f>
        <v/>
      </c>
      <c r="F228" s="22" t="str">
        <f>IF(A228="","",IF(BOM!D237="","",BOM!D237))</f>
        <v/>
      </c>
      <c r="G228" s="22" t="str">
        <f>IF(A228="","",IF(BOM!E237="","",BOM!E237))</f>
        <v/>
      </c>
      <c r="H228" s="22" t="str">
        <f>IF(A228="","",IF(Drawing!$H$6="","",Drawing!$H$6))</f>
        <v/>
      </c>
      <c r="J228" t="str">
        <f>IF(B228="","",IF(ISNUMBER(B228)=FALSE,"TEXT",IF((ISERROR(_xlfn.XLOOKUP(B228,[1]Recovered_Sheet1!$A:$A,[1]Recovered_Sheet1!$A:$A)))=TRUE,"No item number in ERP","")))</f>
        <v/>
      </c>
    </row>
    <row r="229" spans="1:10">
      <c r="A229" s="22" t="str">
        <f>IF(BOM!A238="","",BOM!A238)</f>
        <v/>
      </c>
      <c r="B229" s="20" t="str">
        <f>IF(BOM!$C238="","",BOM!$C238)</f>
        <v/>
      </c>
      <c r="C229" s="21" t="str">
        <f>IF(A229="","",IF(VALUE(Drawing!$E$3)=0,"",VALUE(Drawing!$E$3)))</f>
        <v/>
      </c>
      <c r="D229" s="21" t="str">
        <f>IF(A229="","",IF(BOM!$C$3="000000 and up","",Drawing!$C$3))</f>
        <v/>
      </c>
      <c r="E229" s="21" t="str">
        <f>IF(A229="","",IF(B229="","",Drawing!$B$9))</f>
        <v/>
      </c>
      <c r="F229" s="22" t="str">
        <f>IF(A229="","",IF(BOM!D238="","",BOM!D238))</f>
        <v/>
      </c>
      <c r="G229" s="22" t="str">
        <f>IF(A229="","",IF(BOM!E238="","",BOM!E238))</f>
        <v/>
      </c>
      <c r="H229" s="22" t="str">
        <f>IF(A229="","",IF(Drawing!$H$6="","",Drawing!$H$6))</f>
        <v/>
      </c>
      <c r="J229" t="str">
        <f>IF(B229="","",IF(ISNUMBER(B229)=FALSE,"TEXT",IF((ISERROR(_xlfn.XLOOKUP(B229,[1]Recovered_Sheet1!$A:$A,[1]Recovered_Sheet1!$A:$A)))=TRUE,"No item number in ERP","")))</f>
        <v/>
      </c>
    </row>
    <row r="230" spans="1:10">
      <c r="A230" s="22" t="str">
        <f>IF(BOM!A239="","",BOM!A239)</f>
        <v/>
      </c>
      <c r="B230" s="20" t="str">
        <f>IF(BOM!$C239="","",BOM!$C239)</f>
        <v/>
      </c>
      <c r="C230" s="21" t="str">
        <f>IF(A230="","",IF(VALUE(Drawing!$E$3)=0,"",VALUE(Drawing!$E$3)))</f>
        <v/>
      </c>
      <c r="D230" s="21" t="str">
        <f>IF(A230="","",IF(BOM!$C$3="000000 and up","",Drawing!$C$3))</f>
        <v/>
      </c>
      <c r="E230" s="21" t="str">
        <f>IF(A230="","",IF(B230="","",Drawing!$B$9))</f>
        <v/>
      </c>
      <c r="F230" s="22" t="str">
        <f>IF(A230="","",IF(BOM!D239="","",BOM!D239))</f>
        <v/>
      </c>
      <c r="G230" s="22" t="str">
        <f>IF(A230="","",IF(BOM!E239="","",BOM!E239))</f>
        <v/>
      </c>
      <c r="H230" s="22" t="str">
        <f>IF(A230="","",IF(Drawing!$H$6="","",Drawing!$H$6))</f>
        <v/>
      </c>
      <c r="J230" t="str">
        <f>IF(B230="","",IF(ISNUMBER(B230)=FALSE,"TEXT",IF((ISERROR(_xlfn.XLOOKUP(B230,[1]Recovered_Sheet1!$A:$A,[1]Recovered_Sheet1!$A:$A)))=TRUE,"No item number in ERP","")))</f>
        <v/>
      </c>
    </row>
    <row r="231" spans="1:10">
      <c r="A231" s="22" t="str">
        <f>IF(BOM!A240="","",BOM!A240)</f>
        <v/>
      </c>
      <c r="B231" s="20" t="str">
        <f>IF(BOM!$C240="","",BOM!$C240)</f>
        <v/>
      </c>
      <c r="C231" s="21" t="str">
        <f>IF(A231="","",IF(VALUE(Drawing!$E$3)=0,"",VALUE(Drawing!$E$3)))</f>
        <v/>
      </c>
      <c r="D231" s="21" t="str">
        <f>IF(A231="","",IF(BOM!$C$3="000000 and up","",Drawing!$C$3))</f>
        <v/>
      </c>
      <c r="E231" s="21" t="str">
        <f>IF(A231="","",IF(B231="","",Drawing!$B$9))</f>
        <v/>
      </c>
      <c r="F231" s="22" t="str">
        <f>IF(A231="","",IF(BOM!D240="","",BOM!D240))</f>
        <v/>
      </c>
      <c r="G231" s="22" t="str">
        <f>IF(A231="","",IF(BOM!E240="","",BOM!E240))</f>
        <v/>
      </c>
      <c r="H231" s="22" t="str">
        <f>IF(A231="","",IF(Drawing!$H$6="","",Drawing!$H$6))</f>
        <v/>
      </c>
      <c r="J231" t="str">
        <f>IF(B231="","",IF(ISNUMBER(B231)=FALSE,"TEXT",IF((ISERROR(_xlfn.XLOOKUP(B231,[1]Recovered_Sheet1!$A:$A,[1]Recovered_Sheet1!$A:$A)))=TRUE,"No item number in ERP","")))</f>
        <v/>
      </c>
    </row>
    <row r="232" spans="1:10">
      <c r="A232" s="22" t="str">
        <f>IF(BOM!A241="","",BOM!A241)</f>
        <v/>
      </c>
      <c r="B232" s="20" t="str">
        <f>IF(BOM!$C241="","",BOM!$C241)</f>
        <v/>
      </c>
      <c r="C232" s="21" t="str">
        <f>IF(A232="","",IF(VALUE(Drawing!$E$3)=0,"",VALUE(Drawing!$E$3)))</f>
        <v/>
      </c>
      <c r="D232" s="21" t="str">
        <f>IF(A232="","",IF(BOM!$C$3="000000 and up","",Drawing!$C$3))</f>
        <v/>
      </c>
      <c r="E232" s="21" t="str">
        <f>IF(A232="","",IF(B232="","",Drawing!$B$9))</f>
        <v/>
      </c>
      <c r="F232" s="22" t="str">
        <f>IF(A232="","",IF(BOM!D241="","",BOM!D241))</f>
        <v/>
      </c>
      <c r="G232" s="22" t="str">
        <f>IF(A232="","",IF(BOM!E241="","",BOM!E241))</f>
        <v/>
      </c>
      <c r="H232" s="22" t="str">
        <f>IF(A232="","",IF(Drawing!$H$6="","",Drawing!$H$6))</f>
        <v/>
      </c>
      <c r="J232" t="str">
        <f>IF(B232="","",IF(ISNUMBER(B232)=FALSE,"TEXT",IF((ISERROR(_xlfn.XLOOKUP(B232,[1]Recovered_Sheet1!$A:$A,[1]Recovered_Sheet1!$A:$A)))=TRUE,"No item number in ERP","")))</f>
        <v/>
      </c>
    </row>
    <row r="233" spans="1:10">
      <c r="A233" s="22" t="str">
        <f>IF(BOM!A242="","",BOM!A242)</f>
        <v/>
      </c>
      <c r="B233" s="20" t="str">
        <f>IF(BOM!$C242="","",BOM!$C242)</f>
        <v/>
      </c>
      <c r="C233" s="21" t="str">
        <f>IF(A233="","",IF(VALUE(Drawing!$E$3)=0,"",VALUE(Drawing!$E$3)))</f>
        <v/>
      </c>
      <c r="D233" s="21" t="str">
        <f>IF(A233="","",IF(BOM!$C$3="000000 and up","",Drawing!$C$3))</f>
        <v/>
      </c>
      <c r="E233" s="21" t="str">
        <f>IF(A233="","",IF(B233="","",Drawing!$B$9))</f>
        <v/>
      </c>
      <c r="F233" s="22" t="str">
        <f>IF(A233="","",IF(BOM!D242="","",BOM!D242))</f>
        <v/>
      </c>
      <c r="G233" s="22" t="str">
        <f>IF(A233="","",IF(BOM!E242="","",BOM!E242))</f>
        <v/>
      </c>
      <c r="H233" s="22" t="str">
        <f>IF(A233="","",IF(Drawing!$H$6="","",Drawing!$H$6))</f>
        <v/>
      </c>
      <c r="J233" t="str">
        <f>IF(B233="","",IF(ISNUMBER(B233)=FALSE,"TEXT",IF((ISERROR(_xlfn.XLOOKUP(B233,[1]Recovered_Sheet1!$A:$A,[1]Recovered_Sheet1!$A:$A)))=TRUE,"No item number in ERP","")))</f>
        <v/>
      </c>
    </row>
    <row r="234" spans="1:10">
      <c r="A234" s="22" t="str">
        <f>IF(BOM!A243="","",BOM!A243)</f>
        <v/>
      </c>
      <c r="B234" s="20" t="str">
        <f>IF(BOM!$C243="","",BOM!$C243)</f>
        <v/>
      </c>
      <c r="C234" s="21" t="str">
        <f>IF(A234="","",IF(VALUE(Drawing!$E$3)=0,"",VALUE(Drawing!$E$3)))</f>
        <v/>
      </c>
      <c r="D234" s="21" t="str">
        <f>IF(A234="","",IF(BOM!$C$3="000000 and up","",Drawing!$C$3))</f>
        <v/>
      </c>
      <c r="E234" s="21" t="str">
        <f>IF(A234="","",IF(B234="","",Drawing!$B$9))</f>
        <v/>
      </c>
      <c r="F234" s="22" t="str">
        <f>IF(A234="","",IF(BOM!D243="","",BOM!D243))</f>
        <v/>
      </c>
      <c r="G234" s="22" t="str">
        <f>IF(A234="","",IF(BOM!E243="","",BOM!E243))</f>
        <v/>
      </c>
      <c r="H234" s="22" t="str">
        <f>IF(A234="","",IF(Drawing!$H$6="","",Drawing!$H$6))</f>
        <v/>
      </c>
      <c r="J234" t="str">
        <f>IF(B234="","",IF(ISNUMBER(B234)=FALSE,"TEXT",IF((ISERROR(_xlfn.XLOOKUP(B234,[1]Recovered_Sheet1!$A:$A,[1]Recovered_Sheet1!$A:$A)))=TRUE,"No item number in ERP","")))</f>
        <v/>
      </c>
    </row>
    <row r="235" spans="1:10">
      <c r="A235" s="22" t="str">
        <f>IF(BOM!A244="","",BOM!A244)</f>
        <v/>
      </c>
      <c r="B235" s="20" t="str">
        <f>IF(BOM!$C244="","",BOM!$C244)</f>
        <v/>
      </c>
      <c r="C235" s="21" t="str">
        <f>IF(A235="","",IF(VALUE(Drawing!$E$3)=0,"",VALUE(Drawing!$E$3)))</f>
        <v/>
      </c>
      <c r="D235" s="21" t="str">
        <f>IF(A235="","",IF(BOM!$C$3="000000 and up","",Drawing!$C$3))</f>
        <v/>
      </c>
      <c r="E235" s="21" t="str">
        <f>IF(A235="","",IF(B235="","",Drawing!$B$9))</f>
        <v/>
      </c>
      <c r="F235" s="22" t="str">
        <f>IF(A235="","",IF(BOM!D244="","",BOM!D244))</f>
        <v/>
      </c>
      <c r="G235" s="22" t="str">
        <f>IF(A235="","",IF(BOM!E244="","",BOM!E244))</f>
        <v/>
      </c>
      <c r="H235" s="22" t="str">
        <f>IF(A235="","",IF(Drawing!$H$6="","",Drawing!$H$6))</f>
        <v/>
      </c>
      <c r="J235" t="str">
        <f>IF(B235="","",IF(ISNUMBER(B235)=FALSE,"TEXT",IF((ISERROR(_xlfn.XLOOKUP(B235,[1]Recovered_Sheet1!$A:$A,[1]Recovered_Sheet1!$A:$A)))=TRUE,"No item number in ERP","")))</f>
        <v/>
      </c>
    </row>
    <row r="236" spans="1:10">
      <c r="A236" s="22" t="str">
        <f>IF(BOM!A245="","",BOM!A245)</f>
        <v/>
      </c>
      <c r="B236" s="20" t="str">
        <f>IF(BOM!$C245="","",BOM!$C245)</f>
        <v/>
      </c>
      <c r="C236" s="21" t="str">
        <f>IF(A236="","",IF(VALUE(Drawing!$E$3)=0,"",VALUE(Drawing!$E$3)))</f>
        <v/>
      </c>
      <c r="D236" s="21" t="str">
        <f>IF(A236="","",IF(BOM!$C$3="000000 and up","",Drawing!$C$3))</f>
        <v/>
      </c>
      <c r="E236" s="21" t="str">
        <f>IF(A236="","",IF(B236="","",Drawing!$B$9))</f>
        <v/>
      </c>
      <c r="F236" s="22" t="str">
        <f>IF(A236="","",IF(BOM!D245="","",BOM!D245))</f>
        <v/>
      </c>
      <c r="G236" s="22" t="str">
        <f>IF(A236="","",IF(BOM!E245="","",BOM!E245))</f>
        <v/>
      </c>
      <c r="H236" s="22" t="str">
        <f>IF(A236="","",IF(Drawing!$H$6="","",Drawing!$H$6))</f>
        <v/>
      </c>
      <c r="J236" t="str">
        <f>IF(B236="","",IF(ISNUMBER(B236)=FALSE,"TEXT",IF((ISERROR(_xlfn.XLOOKUP(B236,[1]Recovered_Sheet1!$A:$A,[1]Recovered_Sheet1!$A:$A)))=TRUE,"No item number in ERP","")))</f>
        <v/>
      </c>
    </row>
    <row r="237" spans="1:10">
      <c r="A237" s="22" t="str">
        <f>IF(BOM!A246="","",BOM!A246)</f>
        <v/>
      </c>
      <c r="B237" s="20" t="str">
        <f>IF(BOM!$C246="","",BOM!$C246)</f>
        <v/>
      </c>
      <c r="C237" s="21" t="str">
        <f>IF(A237="","",IF(VALUE(Drawing!$E$3)=0,"",VALUE(Drawing!$E$3)))</f>
        <v/>
      </c>
      <c r="D237" s="21" t="str">
        <f>IF(A237="","",IF(BOM!$C$3="000000 and up","",Drawing!$C$3))</f>
        <v/>
      </c>
      <c r="E237" s="21" t="str">
        <f>IF(A237="","",IF(B237="","",Drawing!$B$9))</f>
        <v/>
      </c>
      <c r="F237" s="22" t="str">
        <f>IF(A237="","",IF(BOM!D246="","",BOM!D246))</f>
        <v/>
      </c>
      <c r="G237" s="22" t="str">
        <f>IF(A237="","",IF(BOM!E246="","",BOM!E246))</f>
        <v/>
      </c>
      <c r="H237" s="22" t="str">
        <f>IF(A237="","",IF(Drawing!$H$6="","",Drawing!$H$6))</f>
        <v/>
      </c>
      <c r="J237" t="str">
        <f>IF(B237="","",IF(ISNUMBER(B237)=FALSE,"TEXT",IF((ISERROR(_xlfn.XLOOKUP(B237,[1]Recovered_Sheet1!$A:$A,[1]Recovered_Sheet1!$A:$A)))=TRUE,"No item number in ERP","")))</f>
        <v/>
      </c>
    </row>
    <row r="238" spans="1:10">
      <c r="A238" s="22" t="str">
        <f>IF(BOM!A247="","",BOM!A247)</f>
        <v/>
      </c>
      <c r="B238" s="20" t="str">
        <f>IF(BOM!$C247="","",BOM!$C247)</f>
        <v/>
      </c>
      <c r="C238" s="21" t="str">
        <f>IF(A238="","",IF(VALUE(Drawing!$E$3)=0,"",VALUE(Drawing!$E$3)))</f>
        <v/>
      </c>
      <c r="D238" s="21" t="str">
        <f>IF(A238="","",IF(BOM!$C$3="000000 and up","",Drawing!$C$3))</f>
        <v/>
      </c>
      <c r="E238" s="21" t="str">
        <f>IF(A238="","",IF(B238="","",Drawing!$B$9))</f>
        <v/>
      </c>
      <c r="F238" s="22" t="str">
        <f>IF(A238="","",IF(BOM!D247="","",BOM!D247))</f>
        <v/>
      </c>
      <c r="G238" s="22" t="str">
        <f>IF(A238="","",IF(BOM!E247="","",BOM!E247))</f>
        <v/>
      </c>
      <c r="H238" s="22" t="str">
        <f>IF(A238="","",IF(Drawing!$H$6="","",Drawing!$H$6))</f>
        <v/>
      </c>
      <c r="J238" t="str">
        <f>IF(B238="","",IF(ISNUMBER(B238)=FALSE,"TEXT",IF((ISERROR(_xlfn.XLOOKUP(B238,[1]Recovered_Sheet1!$A:$A,[1]Recovered_Sheet1!$A:$A)))=TRUE,"No item number in ERP","")))</f>
        <v/>
      </c>
    </row>
    <row r="239" spans="1:10">
      <c r="A239" s="22" t="str">
        <f>IF(BOM!A248="","",BOM!A248)</f>
        <v/>
      </c>
      <c r="B239" s="20" t="str">
        <f>IF(BOM!$C248="","",BOM!$C248)</f>
        <v/>
      </c>
      <c r="C239" s="21" t="str">
        <f>IF(A239="","",IF(VALUE(Drawing!$E$3)=0,"",VALUE(Drawing!$E$3)))</f>
        <v/>
      </c>
      <c r="D239" s="21" t="str">
        <f>IF(A239="","",IF(BOM!$C$3="000000 and up","",Drawing!$C$3))</f>
        <v/>
      </c>
      <c r="E239" s="21" t="str">
        <f>IF(A239="","",IF(B239="","",Drawing!$B$9))</f>
        <v/>
      </c>
      <c r="F239" s="22" t="str">
        <f>IF(A239="","",IF(BOM!D248="","",BOM!D248))</f>
        <v/>
      </c>
      <c r="G239" s="22" t="str">
        <f>IF(A239="","",IF(BOM!E248="","",BOM!E248))</f>
        <v/>
      </c>
      <c r="H239" s="22" t="str">
        <f>IF(A239="","",IF(Drawing!$H$6="","",Drawing!$H$6))</f>
        <v/>
      </c>
      <c r="J239" t="str">
        <f>IF(B239="","",IF(ISNUMBER(B239)=FALSE,"TEXT",IF((ISERROR(_xlfn.XLOOKUP(B239,[1]Recovered_Sheet1!$A:$A,[1]Recovered_Sheet1!$A:$A)))=TRUE,"No item number in ERP","")))</f>
        <v/>
      </c>
    </row>
    <row r="240" spans="1:10">
      <c r="A240" s="22" t="str">
        <f>IF(BOM!A249="","",BOM!A249)</f>
        <v/>
      </c>
      <c r="B240" s="20" t="str">
        <f>IF(BOM!$C249="","",BOM!$C249)</f>
        <v/>
      </c>
      <c r="C240" s="21" t="str">
        <f>IF(A240="","",IF(VALUE(Drawing!$E$3)=0,"",VALUE(Drawing!$E$3)))</f>
        <v/>
      </c>
      <c r="D240" s="21" t="str">
        <f>IF(A240="","",IF(BOM!$C$3="000000 and up","",Drawing!$C$3))</f>
        <v/>
      </c>
      <c r="E240" s="21" t="str">
        <f>IF(A240="","",IF(B240="","",Drawing!$B$9))</f>
        <v/>
      </c>
      <c r="F240" s="22" t="str">
        <f>IF(A240="","",IF(BOM!D249="","",BOM!D249))</f>
        <v/>
      </c>
      <c r="G240" s="22" t="str">
        <f>IF(A240="","",IF(BOM!E249="","",BOM!E249))</f>
        <v/>
      </c>
      <c r="H240" s="22" t="str">
        <f>IF(A240="","",IF(Drawing!$H$6="","",Drawing!$H$6))</f>
        <v/>
      </c>
      <c r="J240" t="str">
        <f>IF(B240="","",IF(ISNUMBER(B240)=FALSE,"TEXT",IF((ISERROR(_xlfn.XLOOKUP(B240,[1]Recovered_Sheet1!$A:$A,[1]Recovered_Sheet1!$A:$A)))=TRUE,"No item number in ERP","")))</f>
        <v/>
      </c>
    </row>
    <row r="241" spans="1:10">
      <c r="A241" s="22" t="str">
        <f>IF(BOM!A250="","",BOM!A250)</f>
        <v/>
      </c>
      <c r="B241" s="20" t="str">
        <f>IF(BOM!$C250="","",BOM!$C250)</f>
        <v/>
      </c>
      <c r="C241" s="21" t="str">
        <f>IF(A241="","",IF(VALUE(Drawing!$E$3)=0,"",VALUE(Drawing!$E$3)))</f>
        <v/>
      </c>
      <c r="D241" s="21" t="str">
        <f>IF(A241="","",IF(BOM!$C$3="000000 and up","",Drawing!$C$3))</f>
        <v/>
      </c>
      <c r="E241" s="21" t="str">
        <f>IF(A241="","",IF(B241="","",Drawing!$B$9))</f>
        <v/>
      </c>
      <c r="F241" s="22" t="str">
        <f>IF(A241="","",IF(BOM!D250="","",BOM!D250))</f>
        <v/>
      </c>
      <c r="G241" s="22" t="str">
        <f>IF(A241="","",IF(BOM!E250="","",BOM!E250))</f>
        <v/>
      </c>
      <c r="H241" s="22" t="str">
        <f>IF(A241="","",IF(Drawing!$H$6="","",Drawing!$H$6))</f>
        <v/>
      </c>
      <c r="J241" t="str">
        <f>IF(B241="","",IF(ISNUMBER(B241)=FALSE,"TEXT",IF((ISERROR(_xlfn.XLOOKUP(B241,[1]Recovered_Sheet1!$A:$A,[1]Recovered_Sheet1!$A:$A)))=TRUE,"No item number in ERP","")))</f>
        <v/>
      </c>
    </row>
    <row r="242" spans="1:10">
      <c r="A242" s="22" t="str">
        <f>IF(BOM!A251="","",BOM!A251)</f>
        <v/>
      </c>
      <c r="B242" s="20" t="str">
        <f>IF(BOM!$C251="","",BOM!$C251)</f>
        <v/>
      </c>
      <c r="C242" s="21" t="str">
        <f>IF(A242="","",IF(VALUE(Drawing!$E$3)=0,"",VALUE(Drawing!$E$3)))</f>
        <v/>
      </c>
      <c r="D242" s="21" t="str">
        <f>IF(A242="","",IF(BOM!$C$3="000000 and up","",Drawing!$C$3))</f>
        <v/>
      </c>
      <c r="E242" s="21" t="str">
        <f>IF(A242="","",IF(B242="","",Drawing!$B$9))</f>
        <v/>
      </c>
      <c r="F242" s="22" t="str">
        <f>IF(A242="","",IF(BOM!D251="","",BOM!D251))</f>
        <v/>
      </c>
      <c r="G242" s="22" t="str">
        <f>IF(A242="","",IF(BOM!E251="","",BOM!E251))</f>
        <v/>
      </c>
      <c r="H242" s="22" t="str">
        <f>IF(A242="","",IF(Drawing!$H$6="","",Drawing!$H$6))</f>
        <v/>
      </c>
      <c r="J242" t="str">
        <f>IF(B242="","",IF(ISNUMBER(B242)=FALSE,"TEXT",IF((ISERROR(_xlfn.XLOOKUP(B242,[1]Recovered_Sheet1!$A:$A,[1]Recovered_Sheet1!$A:$A)))=TRUE,"No item number in ERP","")))</f>
        <v/>
      </c>
    </row>
    <row r="243" spans="1:10">
      <c r="A243" s="22" t="str">
        <f>IF(BOM!A252="","",BOM!A252)</f>
        <v/>
      </c>
      <c r="B243" s="20" t="str">
        <f>IF(BOM!$C252="","",BOM!$C252)</f>
        <v/>
      </c>
      <c r="C243" s="21" t="str">
        <f>IF(A243="","",IF(VALUE(Drawing!$E$3)=0,"",VALUE(Drawing!$E$3)))</f>
        <v/>
      </c>
      <c r="D243" s="21" t="str">
        <f>IF(A243="","",IF(BOM!$C$3="000000 and up","",Drawing!$C$3))</f>
        <v/>
      </c>
      <c r="E243" s="21" t="str">
        <f>IF(A243="","",IF(B243="","",Drawing!$B$9))</f>
        <v/>
      </c>
      <c r="F243" s="22" t="str">
        <f>IF(A243="","",IF(BOM!D252="","",BOM!D252))</f>
        <v/>
      </c>
      <c r="G243" s="22" t="str">
        <f>IF(A243="","",IF(BOM!E252="","",BOM!E252))</f>
        <v/>
      </c>
      <c r="H243" s="22" t="str">
        <f>IF(A243="","",IF(Drawing!$H$6="","",Drawing!$H$6))</f>
        <v/>
      </c>
      <c r="J243" t="str">
        <f>IF(B243="","",IF(ISNUMBER(B243)=FALSE,"TEXT",IF((ISERROR(_xlfn.XLOOKUP(B243,[1]Recovered_Sheet1!$A:$A,[1]Recovered_Sheet1!$A:$A)))=TRUE,"No item number in ERP","")))</f>
        <v/>
      </c>
    </row>
    <row r="244" spans="1:10">
      <c r="A244" s="22" t="str">
        <f>IF(BOM!A253="","",BOM!A253)</f>
        <v/>
      </c>
      <c r="B244" s="20" t="str">
        <f>IF(BOM!$C253="","",BOM!$C253)</f>
        <v/>
      </c>
      <c r="C244" s="21" t="str">
        <f>IF(A244="","",IF(VALUE(Drawing!$E$3)=0,"",VALUE(Drawing!$E$3)))</f>
        <v/>
      </c>
      <c r="D244" s="21" t="str">
        <f>IF(A244="","",IF(BOM!$C$3="000000 and up","",Drawing!$C$3))</f>
        <v/>
      </c>
      <c r="E244" s="21" t="str">
        <f>IF(A244="","",IF(B244="","",Drawing!$B$9))</f>
        <v/>
      </c>
      <c r="F244" s="22" t="str">
        <f>IF(A244="","",IF(BOM!D253="","",BOM!D253))</f>
        <v/>
      </c>
      <c r="G244" s="22" t="str">
        <f>IF(A244="","",IF(BOM!E253="","",BOM!E253))</f>
        <v/>
      </c>
      <c r="H244" s="22" t="str">
        <f>IF(A244="","",IF(Drawing!$H$6="","",Drawing!$H$6))</f>
        <v/>
      </c>
      <c r="J244" t="str">
        <f>IF(B244="","",IF(ISNUMBER(B244)=FALSE,"TEXT",IF((ISERROR(_xlfn.XLOOKUP(B244,[1]Recovered_Sheet1!$A:$A,[1]Recovered_Sheet1!$A:$A)))=TRUE,"No item number in ERP","")))</f>
        <v/>
      </c>
    </row>
    <row r="245" spans="1:10">
      <c r="A245" s="22" t="str">
        <f>IF(BOM!A254="","",BOM!A254)</f>
        <v/>
      </c>
      <c r="B245" s="20" t="str">
        <f>IF(BOM!$C254="","",BOM!$C254)</f>
        <v/>
      </c>
      <c r="C245" s="21" t="str">
        <f>IF(A245="","",IF(VALUE(Drawing!$E$3)=0,"",VALUE(Drawing!$E$3)))</f>
        <v/>
      </c>
      <c r="D245" s="21" t="str">
        <f>IF(A245="","",IF(BOM!$C$3="000000 and up","",Drawing!$C$3))</f>
        <v/>
      </c>
      <c r="E245" s="21" t="str">
        <f>IF(A245="","",IF(B245="","",Drawing!$B$9))</f>
        <v/>
      </c>
      <c r="F245" s="22" t="str">
        <f>IF(A245="","",IF(BOM!D254="","",BOM!D254))</f>
        <v/>
      </c>
      <c r="G245" s="22" t="str">
        <f>IF(A245="","",IF(BOM!E254="","",BOM!E254))</f>
        <v/>
      </c>
      <c r="H245" s="22" t="str">
        <f>IF(A245="","",IF(Drawing!$H$6="","",Drawing!$H$6))</f>
        <v/>
      </c>
      <c r="J245" t="str">
        <f>IF(B245="","",IF(ISNUMBER(B245)=FALSE,"TEXT",IF((ISERROR(_xlfn.XLOOKUP(B245,[1]Recovered_Sheet1!$A:$A,[1]Recovered_Sheet1!$A:$A)))=TRUE,"No item number in ERP","")))</f>
        <v/>
      </c>
    </row>
    <row r="246" spans="1:10">
      <c r="A246" s="22" t="str">
        <f>IF(BOM!A255="","",BOM!A255)</f>
        <v/>
      </c>
      <c r="B246" s="20" t="str">
        <f>IF(BOM!$C255="","",BOM!$C255)</f>
        <v/>
      </c>
      <c r="C246" s="21" t="str">
        <f>IF(A246="","",IF(VALUE(Drawing!$E$3)=0,"",VALUE(Drawing!$E$3)))</f>
        <v/>
      </c>
      <c r="D246" s="21" t="str">
        <f>IF(A246="","",IF(BOM!$C$3="000000 and up","",Drawing!$C$3))</f>
        <v/>
      </c>
      <c r="E246" s="21" t="str">
        <f>IF(A246="","",IF(B246="","",Drawing!$B$9))</f>
        <v/>
      </c>
      <c r="F246" s="22" t="str">
        <f>IF(A246="","",IF(BOM!D255="","",BOM!D255))</f>
        <v/>
      </c>
      <c r="G246" s="22" t="str">
        <f>IF(A246="","",IF(BOM!E255="","",BOM!E255))</f>
        <v/>
      </c>
      <c r="H246" s="22" t="str">
        <f>IF(A246="","",IF(Drawing!$H$6="","",Drawing!$H$6))</f>
        <v/>
      </c>
      <c r="J246" t="str">
        <f>IF(B246="","",IF(ISNUMBER(B246)=FALSE,"TEXT",IF((ISERROR(_xlfn.XLOOKUP(B246,[1]Recovered_Sheet1!$A:$A,[1]Recovered_Sheet1!$A:$A)))=TRUE,"No item number in ERP","")))</f>
        <v/>
      </c>
    </row>
    <row r="247" spans="1:10">
      <c r="A247" s="22" t="str">
        <f>IF(BOM!A256="","",BOM!A256)</f>
        <v/>
      </c>
      <c r="B247" s="20" t="str">
        <f>IF(BOM!$C256="","",BOM!$C256)</f>
        <v/>
      </c>
      <c r="C247" s="21" t="str">
        <f>IF(A247="","",IF(VALUE(Drawing!$E$3)=0,"",VALUE(Drawing!$E$3)))</f>
        <v/>
      </c>
      <c r="D247" s="21" t="str">
        <f>IF(A247="","",IF(BOM!$C$3="000000 and up","",Drawing!$C$3))</f>
        <v/>
      </c>
      <c r="E247" s="21" t="str">
        <f>IF(A247="","",IF(B247="","",Drawing!$B$9))</f>
        <v/>
      </c>
      <c r="F247" s="22" t="str">
        <f>IF(A247="","",IF(BOM!D256="","",BOM!D256))</f>
        <v/>
      </c>
      <c r="G247" s="22" t="str">
        <f>IF(A247="","",IF(BOM!E256="","",BOM!E256))</f>
        <v/>
      </c>
      <c r="H247" s="22" t="str">
        <f>IF(A247="","",IF(Drawing!$H$6="","",Drawing!$H$6))</f>
        <v/>
      </c>
      <c r="J247" t="str">
        <f>IF(B247="","",IF(ISNUMBER(B247)=FALSE,"TEXT",IF((ISERROR(_xlfn.XLOOKUP(B247,[1]Recovered_Sheet1!$A:$A,[1]Recovered_Sheet1!$A:$A)))=TRUE,"No item number in ERP","")))</f>
        <v/>
      </c>
    </row>
    <row r="248" spans="1:10">
      <c r="A248" s="22" t="str">
        <f>IF(BOM!A257="","",BOM!A257)</f>
        <v/>
      </c>
      <c r="B248" s="20" t="str">
        <f>IF(BOM!$C257="","",BOM!$C257)</f>
        <v/>
      </c>
      <c r="C248" s="21" t="str">
        <f>IF(A248="","",IF(VALUE(Drawing!$E$3)=0,"",VALUE(Drawing!$E$3)))</f>
        <v/>
      </c>
      <c r="D248" s="21" t="str">
        <f>IF(A248="","",IF(BOM!$C$3="000000 and up","",Drawing!$C$3))</f>
        <v/>
      </c>
      <c r="E248" s="21" t="str">
        <f>IF(A248="","",IF(B248="","",Drawing!$B$9))</f>
        <v/>
      </c>
      <c r="F248" s="22" t="str">
        <f>IF(A248="","",IF(BOM!D257="","",BOM!D257))</f>
        <v/>
      </c>
      <c r="G248" s="22" t="str">
        <f>IF(A248="","",IF(BOM!E257="","",BOM!E257))</f>
        <v/>
      </c>
      <c r="H248" s="22" t="str">
        <f>IF(A248="","",IF(Drawing!$H$6="","",Drawing!$H$6))</f>
        <v/>
      </c>
      <c r="J248" t="str">
        <f>IF(B248="","",IF(ISNUMBER(B248)=FALSE,"TEXT",IF((ISERROR(_xlfn.XLOOKUP(B248,[1]Recovered_Sheet1!$A:$A,[1]Recovered_Sheet1!$A:$A)))=TRUE,"No item number in ERP","")))</f>
        <v/>
      </c>
    </row>
    <row r="249" spans="1:10">
      <c r="A249" s="22" t="str">
        <f>IF(BOM!A258="","",BOM!A258)</f>
        <v/>
      </c>
      <c r="B249" s="20" t="str">
        <f>IF(BOM!$C258="","",BOM!$C258)</f>
        <v/>
      </c>
      <c r="C249" s="21" t="str">
        <f>IF(A249="","",IF(VALUE(Drawing!$E$3)=0,"",VALUE(Drawing!$E$3)))</f>
        <v/>
      </c>
      <c r="D249" s="21" t="str">
        <f>IF(A249="","",IF(BOM!$C$3="000000 and up","",Drawing!$C$3))</f>
        <v/>
      </c>
      <c r="E249" s="21" t="str">
        <f>IF(A249="","",IF(B249="","",Drawing!$B$9))</f>
        <v/>
      </c>
      <c r="F249" s="22" t="str">
        <f>IF(A249="","",IF(BOM!D258="","",BOM!D258))</f>
        <v/>
      </c>
      <c r="G249" s="22" t="str">
        <f>IF(A249="","",IF(BOM!E258="","",BOM!E258))</f>
        <v/>
      </c>
      <c r="H249" s="22" t="str">
        <f>IF(A249="","",IF(Drawing!$H$6="","",Drawing!$H$6))</f>
        <v/>
      </c>
      <c r="J249" t="str">
        <f>IF(B249="","",IF(ISNUMBER(B249)=FALSE,"TEXT",IF((ISERROR(_xlfn.XLOOKUP(B249,[1]Recovered_Sheet1!$A:$A,[1]Recovered_Sheet1!$A:$A)))=TRUE,"No item number in ERP","")))</f>
        <v/>
      </c>
    </row>
    <row r="250" spans="1:10">
      <c r="A250" s="22" t="str">
        <f>IF(BOM!A259="","",BOM!A259)</f>
        <v/>
      </c>
      <c r="B250" s="20" t="str">
        <f>IF(BOM!$C259="","",BOM!$C259)</f>
        <v/>
      </c>
      <c r="C250" s="21" t="str">
        <f>IF(A250="","",IF(VALUE(Drawing!$E$3)=0,"",VALUE(Drawing!$E$3)))</f>
        <v/>
      </c>
      <c r="D250" s="21" t="str">
        <f>IF(A250="","",IF(BOM!$C$3="000000 and up","",Drawing!$C$3))</f>
        <v/>
      </c>
      <c r="E250" s="21" t="str">
        <f>IF(A250="","",IF(B250="","",Drawing!$B$9))</f>
        <v/>
      </c>
      <c r="F250" s="22" t="str">
        <f>IF(A250="","",IF(BOM!D259="","",BOM!D259))</f>
        <v/>
      </c>
      <c r="G250" s="22" t="str">
        <f>IF(A250="","",IF(BOM!E259="","",BOM!E259))</f>
        <v/>
      </c>
      <c r="H250" s="22" t="str">
        <f>IF(A250="","",IF(Drawing!$H$6="","",Drawing!$H$6))</f>
        <v/>
      </c>
      <c r="J250" t="str">
        <f>IF(B250="","",IF(ISNUMBER(B250)=FALSE,"TEXT",IF((ISERROR(_xlfn.XLOOKUP(B250,[1]Recovered_Sheet1!$A:$A,[1]Recovered_Sheet1!$A:$A)))=TRUE,"No item number in ERP","")))</f>
        <v/>
      </c>
    </row>
    <row r="251" spans="1:10">
      <c r="A251" s="22" t="str">
        <f>IF(BOM!A260="","",BOM!A260)</f>
        <v/>
      </c>
      <c r="B251" s="20" t="str">
        <f>IF(BOM!$C260="","",BOM!$C260)</f>
        <v/>
      </c>
      <c r="C251" s="21" t="str">
        <f>IF(A251="","",IF(VALUE(Drawing!$E$3)=0,"",VALUE(Drawing!$E$3)))</f>
        <v/>
      </c>
      <c r="D251" s="21" t="str">
        <f>IF(A251="","",IF(BOM!$C$3="000000 and up","",Drawing!$C$3))</f>
        <v/>
      </c>
      <c r="E251" s="21" t="str">
        <f>IF(A251="","",IF(B251="","",Drawing!$B$9))</f>
        <v/>
      </c>
      <c r="F251" s="22" t="str">
        <f>IF(A251="","",IF(BOM!D260="","",BOM!D260))</f>
        <v/>
      </c>
      <c r="G251" s="22" t="str">
        <f>IF(A251="","",IF(BOM!E260="","",BOM!E260))</f>
        <v/>
      </c>
      <c r="H251" s="22" t="str">
        <f>IF(A251="","",IF(Drawing!$H$6="","",Drawing!$H$6))</f>
        <v/>
      </c>
      <c r="J251" t="str">
        <f>IF(B251="","",IF(ISNUMBER(B251)=FALSE,"TEXT",IF((ISERROR(_xlfn.XLOOKUP(B251,[1]Recovered_Sheet1!$A:$A,[1]Recovered_Sheet1!$A:$A)))=TRUE,"No item number in ERP","")))</f>
        <v/>
      </c>
    </row>
    <row r="252" spans="1:10">
      <c r="A252" s="22" t="str">
        <f>IF(BOM!A261="","",BOM!A261)</f>
        <v/>
      </c>
      <c r="B252" s="20" t="str">
        <f>IF(BOM!$C261="","",BOM!$C261)</f>
        <v/>
      </c>
      <c r="C252" s="21" t="str">
        <f>IF(A252="","",IF(VALUE(Drawing!$E$3)=0,"",VALUE(Drawing!$E$3)))</f>
        <v/>
      </c>
      <c r="D252" s="21" t="str">
        <f>IF(A252="","",IF(BOM!$C$3="000000 and up","",Drawing!$C$3))</f>
        <v/>
      </c>
      <c r="E252" s="21" t="str">
        <f>IF(A252="","",IF(B252="","",Drawing!$B$9))</f>
        <v/>
      </c>
      <c r="F252" s="22" t="str">
        <f>IF(A252="","",IF(BOM!D261="","",BOM!D261))</f>
        <v/>
      </c>
      <c r="G252" s="22" t="str">
        <f>IF(A252="","",IF(BOM!E261="","",BOM!E261))</f>
        <v/>
      </c>
      <c r="H252" s="22" t="str">
        <f>IF(A252="","",IF(Drawing!$H$6="","",Drawing!$H$6))</f>
        <v/>
      </c>
      <c r="J252" t="str">
        <f>IF(B252="","",IF(ISNUMBER(B252)=FALSE,"TEXT",IF((ISERROR(_xlfn.XLOOKUP(B252,[1]Recovered_Sheet1!$A:$A,[1]Recovered_Sheet1!$A:$A)))=TRUE,"No item number in ERP","")))</f>
        <v/>
      </c>
    </row>
    <row r="253" spans="1:10">
      <c r="A253" s="22" t="str">
        <f>IF(BOM!A262="","",BOM!A262)</f>
        <v/>
      </c>
      <c r="B253" s="20" t="str">
        <f>IF(BOM!$C262="","",BOM!$C262)</f>
        <v/>
      </c>
      <c r="C253" s="21" t="str">
        <f>IF(A253="","",IF(VALUE(Drawing!$E$3)=0,"",VALUE(Drawing!$E$3)))</f>
        <v/>
      </c>
      <c r="D253" s="21" t="str">
        <f>IF(A253="","",IF(BOM!$C$3="000000 and up","",Drawing!$C$3))</f>
        <v/>
      </c>
      <c r="E253" s="21" t="str">
        <f>IF(A253="","",IF(B253="","",Drawing!$B$9))</f>
        <v/>
      </c>
      <c r="F253" s="22" t="str">
        <f>IF(A253="","",IF(BOM!D262="","",BOM!D262))</f>
        <v/>
      </c>
      <c r="G253" s="22" t="str">
        <f>IF(A253="","",IF(BOM!E262="","",BOM!E262))</f>
        <v/>
      </c>
      <c r="H253" s="22" t="str">
        <f>IF(A253="","",IF(Drawing!$H$6="","",Drawing!$H$6))</f>
        <v/>
      </c>
      <c r="J253" t="str">
        <f>IF(B253="","",IF(ISNUMBER(B253)=FALSE,"TEXT",IF((ISERROR(_xlfn.XLOOKUP(B253,[1]Recovered_Sheet1!$A:$A,[1]Recovered_Sheet1!$A:$A)))=TRUE,"No item number in ERP","")))</f>
        <v/>
      </c>
    </row>
    <row r="254" spans="1:10">
      <c r="A254" s="22" t="str">
        <f>IF(BOM!A263="","",BOM!A263)</f>
        <v/>
      </c>
      <c r="B254" s="20" t="str">
        <f>IF(BOM!$C263="","",BOM!$C263)</f>
        <v/>
      </c>
      <c r="C254" s="21" t="str">
        <f>IF(A254="","",IF(VALUE(Drawing!$E$3)=0,"",VALUE(Drawing!$E$3)))</f>
        <v/>
      </c>
      <c r="D254" s="21" t="str">
        <f>IF(A254="","",IF(BOM!$C$3="000000 and up","",Drawing!$C$3))</f>
        <v/>
      </c>
      <c r="E254" s="21" t="str">
        <f>IF(A254="","",IF(B254="","",Drawing!$B$9))</f>
        <v/>
      </c>
      <c r="F254" s="22" t="str">
        <f>IF(A254="","",IF(BOM!D263="","",BOM!D263))</f>
        <v/>
      </c>
      <c r="G254" s="22" t="str">
        <f>IF(A254="","",IF(BOM!E263="","",BOM!E263))</f>
        <v/>
      </c>
      <c r="H254" s="22" t="str">
        <f>IF(A254="","",IF(Drawing!$H$6="","",Drawing!$H$6))</f>
        <v/>
      </c>
      <c r="J254" t="str">
        <f>IF(B254="","",IF(ISNUMBER(B254)=FALSE,"TEXT",IF((ISERROR(_xlfn.XLOOKUP(B254,[1]Recovered_Sheet1!$A:$A,[1]Recovered_Sheet1!$A:$A)))=TRUE,"No item number in ERP","")))</f>
        <v/>
      </c>
    </row>
    <row r="255" spans="1:10">
      <c r="A255" s="22" t="str">
        <f>IF(BOM!A264="","",BOM!A264)</f>
        <v/>
      </c>
      <c r="B255" s="20" t="str">
        <f>IF(BOM!$C264="","",BOM!$C264)</f>
        <v/>
      </c>
      <c r="C255" s="21" t="str">
        <f>IF(A255="","",IF(VALUE(Drawing!$E$3)=0,"",VALUE(Drawing!$E$3)))</f>
        <v/>
      </c>
      <c r="D255" s="21" t="str">
        <f>IF(A255="","",IF(BOM!$C$3="000000 and up","",Drawing!$C$3))</f>
        <v/>
      </c>
      <c r="E255" s="21" t="str">
        <f>IF(A255="","",IF(B255="","",Drawing!$B$9))</f>
        <v/>
      </c>
      <c r="F255" s="22" t="str">
        <f>IF(A255="","",IF(BOM!D264="","",BOM!D264))</f>
        <v/>
      </c>
      <c r="G255" s="22" t="str">
        <f>IF(A255="","",IF(BOM!E264="","",BOM!E264))</f>
        <v/>
      </c>
      <c r="H255" s="22" t="str">
        <f>IF(A255="","",IF(Drawing!$H$6="","",Drawing!$H$6))</f>
        <v/>
      </c>
      <c r="J255" t="str">
        <f>IF(B255="","",IF(ISNUMBER(B255)=FALSE,"TEXT",IF((ISERROR(_xlfn.XLOOKUP(B255,[1]Recovered_Sheet1!$A:$A,[1]Recovered_Sheet1!$A:$A)))=TRUE,"No item number in ERP","")))</f>
        <v/>
      </c>
    </row>
    <row r="256" spans="1:10">
      <c r="A256" s="22" t="str">
        <f>IF(BOM!A265="","",BOM!A265)</f>
        <v/>
      </c>
      <c r="B256" s="20" t="str">
        <f>IF(BOM!$C265="","",BOM!$C265)</f>
        <v/>
      </c>
      <c r="C256" s="21" t="str">
        <f>IF(A256="","",IF(VALUE(Drawing!$E$3)=0,"",VALUE(Drawing!$E$3)))</f>
        <v/>
      </c>
      <c r="D256" s="21" t="str">
        <f>IF(A256="","",IF(BOM!$C$3="000000 and up","",Drawing!$C$3))</f>
        <v/>
      </c>
      <c r="E256" s="21" t="str">
        <f>IF(A256="","",IF(B256="","",Drawing!$B$9))</f>
        <v/>
      </c>
      <c r="F256" s="22" t="str">
        <f>IF(A256="","",IF(BOM!D265="","",BOM!D265))</f>
        <v/>
      </c>
      <c r="G256" s="22" t="str">
        <f>IF(A256="","",IF(BOM!E265="","",BOM!E265))</f>
        <v/>
      </c>
      <c r="H256" s="22" t="str">
        <f>IF(A256="","",IF(Drawing!$H$6="","",Drawing!$H$6))</f>
        <v/>
      </c>
      <c r="J256" t="str">
        <f>IF(B256="","",IF(ISNUMBER(B256)=FALSE,"TEXT",IF((ISERROR(_xlfn.XLOOKUP(B256,[1]Recovered_Sheet1!$A:$A,[1]Recovered_Sheet1!$A:$A)))=TRUE,"No item number in ERP","")))</f>
        <v/>
      </c>
    </row>
    <row r="257" spans="1:10">
      <c r="A257" s="22" t="str">
        <f>IF(BOM!A266="","",BOM!A266)</f>
        <v/>
      </c>
      <c r="B257" s="20" t="str">
        <f>IF(BOM!$C266="","",BOM!$C266)</f>
        <v/>
      </c>
      <c r="C257" s="21" t="str">
        <f>IF(A257="","",IF(VALUE(Drawing!$E$3)=0,"",VALUE(Drawing!$E$3)))</f>
        <v/>
      </c>
      <c r="D257" s="21" t="str">
        <f>IF(A257="","",IF(BOM!$C$3="000000 and up","",Drawing!$C$3))</f>
        <v/>
      </c>
      <c r="E257" s="21" t="str">
        <f>IF(A257="","",IF(B257="","",Drawing!$B$9))</f>
        <v/>
      </c>
      <c r="F257" s="22" t="str">
        <f>IF(A257="","",IF(BOM!D266="","",BOM!D266))</f>
        <v/>
      </c>
      <c r="G257" s="22" t="str">
        <f>IF(A257="","",IF(BOM!E266="","",BOM!E266))</f>
        <v/>
      </c>
      <c r="H257" s="22" t="str">
        <f>IF(A257="","",IF(Drawing!$H$6="","",Drawing!$H$6))</f>
        <v/>
      </c>
      <c r="J257" t="str">
        <f>IF(B257="","",IF(ISNUMBER(B257)=FALSE,"TEXT",IF((ISERROR(_xlfn.XLOOKUP(B257,[1]Recovered_Sheet1!$A:$A,[1]Recovered_Sheet1!$A:$A)))=TRUE,"No item number in ERP","")))</f>
        <v/>
      </c>
    </row>
    <row r="258" spans="1:10">
      <c r="A258" s="22" t="str">
        <f>IF(BOM!A267="","",BOM!A267)</f>
        <v/>
      </c>
      <c r="B258" s="20" t="str">
        <f>IF(BOM!$C267="","",BOM!$C267)</f>
        <v/>
      </c>
      <c r="C258" s="21" t="str">
        <f>IF(A258="","",IF(VALUE(Drawing!$E$3)=0,"",VALUE(Drawing!$E$3)))</f>
        <v/>
      </c>
      <c r="D258" s="21" t="str">
        <f>IF(A258="","",IF(BOM!$C$3="000000 and up","",Drawing!$C$3))</f>
        <v/>
      </c>
      <c r="E258" s="21" t="str">
        <f>IF(A258="","",IF(B258="","",Drawing!$B$9))</f>
        <v/>
      </c>
      <c r="F258" s="22" t="str">
        <f>IF(A258="","",IF(BOM!D267="","",BOM!D267))</f>
        <v/>
      </c>
      <c r="G258" s="22" t="str">
        <f>IF(A258="","",IF(BOM!E267="","",BOM!E267))</f>
        <v/>
      </c>
      <c r="H258" s="22" t="str">
        <f>IF(A258="","",IF(Drawing!$H$6="","",Drawing!$H$6))</f>
        <v/>
      </c>
      <c r="J258" t="str">
        <f>IF(B258="","",IF(ISNUMBER(B258)=FALSE,"TEXT",IF((ISERROR(_xlfn.XLOOKUP(B258,[1]Recovered_Sheet1!$A:$A,[1]Recovered_Sheet1!$A:$A)))=TRUE,"No item number in ERP","")))</f>
        <v/>
      </c>
    </row>
    <row r="259" spans="1:10">
      <c r="A259" s="22" t="str">
        <f>IF(BOM!A268="","",BOM!A268)</f>
        <v/>
      </c>
      <c r="B259" s="20" t="str">
        <f>IF(BOM!$C268="","",BOM!$C268)</f>
        <v/>
      </c>
      <c r="C259" s="21" t="str">
        <f>IF(A259="","",IF(VALUE(Drawing!$E$3)=0,"",VALUE(Drawing!$E$3)))</f>
        <v/>
      </c>
      <c r="D259" s="21" t="str">
        <f>IF(A259="","",IF(BOM!$C$3="000000 and up","",Drawing!$C$3))</f>
        <v/>
      </c>
      <c r="E259" s="21" t="str">
        <f>IF(A259="","",IF(B259="","",Drawing!$B$9))</f>
        <v/>
      </c>
      <c r="F259" s="22" t="str">
        <f>IF(A259="","",IF(BOM!D268="","",BOM!D268))</f>
        <v/>
      </c>
      <c r="G259" s="22" t="str">
        <f>IF(A259="","",IF(BOM!E268="","",BOM!E268))</f>
        <v/>
      </c>
      <c r="H259" s="22" t="str">
        <f>IF(A259="","",IF(Drawing!$H$6="","",Drawing!$H$6))</f>
        <v/>
      </c>
      <c r="J259" t="str">
        <f>IF(B259="","",IF(ISNUMBER(B259)=FALSE,"TEXT",IF((ISERROR(_xlfn.XLOOKUP(B259,[1]Recovered_Sheet1!$A:$A,[1]Recovered_Sheet1!$A:$A)))=TRUE,"No item number in ERP","")))</f>
        <v/>
      </c>
    </row>
    <row r="260" spans="1:10">
      <c r="A260" s="22" t="str">
        <f>IF(BOM!A269="","",BOM!A269)</f>
        <v/>
      </c>
      <c r="B260" s="20" t="str">
        <f>IF(BOM!$C269="","",BOM!$C269)</f>
        <v/>
      </c>
      <c r="C260" s="21" t="str">
        <f>IF(A260="","",IF(VALUE(Drawing!$E$3)=0,"",VALUE(Drawing!$E$3)))</f>
        <v/>
      </c>
      <c r="D260" s="21" t="str">
        <f>IF(A260="","",IF(BOM!$C$3="000000 and up","",Drawing!$C$3))</f>
        <v/>
      </c>
      <c r="E260" s="21" t="str">
        <f>IF(A260="","",IF(B260="","",Drawing!$B$9))</f>
        <v/>
      </c>
      <c r="F260" s="22" t="str">
        <f>IF(A260="","",IF(BOM!D269="","",BOM!D269))</f>
        <v/>
      </c>
      <c r="G260" s="22" t="str">
        <f>IF(A260="","",IF(BOM!E269="","",BOM!E269))</f>
        <v/>
      </c>
      <c r="H260" s="22" t="str">
        <f>IF(A260="","",IF(Drawing!$H$6="","",Drawing!$H$6))</f>
        <v/>
      </c>
      <c r="J260" t="str">
        <f>IF(B260="","",IF(ISNUMBER(B260)=FALSE,"TEXT",IF((ISERROR(_xlfn.XLOOKUP(B260,[1]Recovered_Sheet1!$A:$A,[1]Recovered_Sheet1!$A:$A)))=TRUE,"No item number in ERP","")))</f>
        <v/>
      </c>
    </row>
    <row r="261" spans="1:10">
      <c r="A261" s="22" t="str">
        <f>IF(BOM!A270="","",BOM!A270)</f>
        <v/>
      </c>
      <c r="B261" s="20" t="str">
        <f>IF(BOM!$C270="","",BOM!$C270)</f>
        <v/>
      </c>
      <c r="C261" s="21" t="str">
        <f>IF(A261="","",IF(VALUE(Drawing!$E$3)=0,"",VALUE(Drawing!$E$3)))</f>
        <v/>
      </c>
      <c r="D261" s="21" t="str">
        <f>IF(A261="","",IF(BOM!$C$3="000000 and up","",Drawing!$C$3))</f>
        <v/>
      </c>
      <c r="E261" s="21" t="str">
        <f>IF(A261="","",IF(B261="","",Drawing!$B$9))</f>
        <v/>
      </c>
      <c r="F261" s="22" t="str">
        <f>IF(A261="","",IF(BOM!D270="","",BOM!D270))</f>
        <v/>
      </c>
      <c r="G261" s="22" t="str">
        <f>IF(A261="","",IF(BOM!E270="","",BOM!E270))</f>
        <v/>
      </c>
      <c r="H261" s="22" t="str">
        <f>IF(A261="","",IF(Drawing!$H$6="","",Drawing!$H$6))</f>
        <v/>
      </c>
      <c r="J261" t="str">
        <f>IF(B261="","",IF(ISNUMBER(B261)=FALSE,"TEXT",IF((ISERROR(_xlfn.XLOOKUP(B261,[1]Recovered_Sheet1!$A:$A,[1]Recovered_Sheet1!$A:$A)))=TRUE,"No item number in ERP","")))</f>
        <v/>
      </c>
    </row>
    <row r="262" spans="1:10">
      <c r="A262" s="22" t="str">
        <f>IF(BOM!A271="","",BOM!A271)</f>
        <v/>
      </c>
      <c r="B262" s="20" t="str">
        <f>IF(BOM!$C271="","",BOM!$C271)</f>
        <v/>
      </c>
      <c r="C262" s="21" t="str">
        <f>IF(A262="","",IF(VALUE(Drawing!$E$3)=0,"",VALUE(Drawing!$E$3)))</f>
        <v/>
      </c>
      <c r="D262" s="21" t="str">
        <f>IF(A262="","",IF(BOM!$C$3="000000 and up","",Drawing!$C$3))</f>
        <v/>
      </c>
      <c r="E262" s="21" t="str">
        <f>IF(A262="","",IF(B262="","",Drawing!$B$9))</f>
        <v/>
      </c>
      <c r="F262" s="22" t="str">
        <f>IF(A262="","",IF(BOM!D271="","",BOM!D271))</f>
        <v/>
      </c>
      <c r="G262" s="22" t="str">
        <f>IF(A262="","",IF(BOM!E271="","",BOM!E271))</f>
        <v/>
      </c>
      <c r="H262" s="22" t="str">
        <f>IF(A262="","",IF(Drawing!$H$6="","",Drawing!$H$6))</f>
        <v/>
      </c>
      <c r="J262" t="str">
        <f>IF(B262="","",IF(ISNUMBER(B262)=FALSE,"TEXT",IF((ISERROR(_xlfn.XLOOKUP(B262,[1]Recovered_Sheet1!$A:$A,[1]Recovered_Sheet1!$A:$A)))=TRUE,"No item number in ERP","")))</f>
        <v/>
      </c>
    </row>
    <row r="263" spans="1:10">
      <c r="A263" s="22" t="str">
        <f>IF(BOM!A272="","",BOM!A272)</f>
        <v/>
      </c>
      <c r="B263" s="20" t="str">
        <f>IF(BOM!$C272="","",BOM!$C272)</f>
        <v/>
      </c>
      <c r="C263" s="21" t="str">
        <f>IF(A263="","",IF(VALUE(Drawing!$E$3)=0,"",VALUE(Drawing!$E$3)))</f>
        <v/>
      </c>
      <c r="D263" s="21" t="str">
        <f>IF(A263="","",IF(BOM!$C$3="000000 and up","",Drawing!$C$3))</f>
        <v/>
      </c>
      <c r="E263" s="21" t="str">
        <f>IF(A263="","",IF(B263="","",Drawing!$B$9))</f>
        <v/>
      </c>
      <c r="F263" s="22" t="str">
        <f>IF(A263="","",IF(BOM!D272="","",BOM!D272))</f>
        <v/>
      </c>
      <c r="G263" s="22" t="str">
        <f>IF(A263="","",IF(BOM!E272="","",BOM!E272))</f>
        <v/>
      </c>
      <c r="H263" s="22" t="str">
        <f>IF(A263="","",IF(Drawing!$H$6="","",Drawing!$H$6))</f>
        <v/>
      </c>
      <c r="J263" t="str">
        <f>IF(B263="","",IF(ISNUMBER(B263)=FALSE,"TEXT",IF((ISERROR(_xlfn.XLOOKUP(B263,[1]Recovered_Sheet1!$A:$A,[1]Recovered_Sheet1!$A:$A)))=TRUE,"No item number in ERP","")))</f>
        <v/>
      </c>
    </row>
    <row r="264" spans="1:10">
      <c r="A264" s="22" t="str">
        <f>IF(BOM!A273="","",BOM!A273)</f>
        <v/>
      </c>
      <c r="B264" s="20" t="str">
        <f>IF(BOM!$C273="","",BOM!$C273)</f>
        <v/>
      </c>
      <c r="C264" s="21" t="str">
        <f>IF(A264="","",IF(VALUE(Drawing!$E$3)=0,"",VALUE(Drawing!$E$3)))</f>
        <v/>
      </c>
      <c r="D264" s="21" t="str">
        <f>IF(A264="","",IF(BOM!$C$3="000000 and up","",Drawing!$C$3))</f>
        <v/>
      </c>
      <c r="E264" s="21" t="str">
        <f>IF(A264="","",IF(B264="","",Drawing!$B$9))</f>
        <v/>
      </c>
      <c r="F264" s="22" t="str">
        <f>IF(A264="","",IF(BOM!D273="","",BOM!D273))</f>
        <v/>
      </c>
      <c r="G264" s="22" t="str">
        <f>IF(A264="","",IF(BOM!E273="","",BOM!E273))</f>
        <v/>
      </c>
      <c r="H264" s="22" t="str">
        <f>IF(A264="","",IF(Drawing!$H$6="","",Drawing!$H$6))</f>
        <v/>
      </c>
      <c r="J264" t="str">
        <f>IF(B264="","",IF(ISNUMBER(B264)=FALSE,"TEXT",IF((ISERROR(_xlfn.XLOOKUP(B264,[1]Recovered_Sheet1!$A:$A,[1]Recovered_Sheet1!$A:$A)))=TRUE,"No item number in ERP","")))</f>
        <v/>
      </c>
    </row>
    <row r="265" spans="1:10">
      <c r="A265" s="22" t="str">
        <f>IF(BOM!A274="","",BOM!A274)</f>
        <v/>
      </c>
      <c r="B265" s="20" t="str">
        <f>IF(BOM!$C274="","",BOM!$C274)</f>
        <v/>
      </c>
      <c r="C265" s="21" t="str">
        <f>IF(A265="","",IF(VALUE(Drawing!$E$3)=0,"",VALUE(Drawing!$E$3)))</f>
        <v/>
      </c>
      <c r="D265" s="21" t="str">
        <f>IF(A265="","",IF(BOM!$C$3="000000 and up","",Drawing!$C$3))</f>
        <v/>
      </c>
      <c r="E265" s="21" t="str">
        <f>IF(A265="","",IF(B265="","",Drawing!$B$9))</f>
        <v/>
      </c>
      <c r="F265" s="22" t="str">
        <f>IF(A265="","",IF(BOM!D274="","",BOM!D274))</f>
        <v/>
      </c>
      <c r="G265" s="22" t="str">
        <f>IF(A265="","",IF(BOM!E274="","",BOM!E274))</f>
        <v/>
      </c>
      <c r="H265" s="22" t="str">
        <f>IF(A265="","",IF(Drawing!$H$6="","",Drawing!$H$6))</f>
        <v/>
      </c>
      <c r="J265" t="str">
        <f>IF(B265="","",IF(ISNUMBER(B265)=FALSE,"TEXT",IF((ISERROR(_xlfn.XLOOKUP(B265,[1]Recovered_Sheet1!$A:$A,[1]Recovered_Sheet1!$A:$A)))=TRUE,"No item number in ERP","")))</f>
        <v/>
      </c>
    </row>
    <row r="266" spans="1:10">
      <c r="A266" s="22" t="str">
        <f>IF(BOM!A275="","",BOM!A275)</f>
        <v/>
      </c>
      <c r="B266" s="20" t="str">
        <f>IF(BOM!$C275="","",BOM!$C275)</f>
        <v/>
      </c>
      <c r="C266" s="21" t="str">
        <f>IF(A266="","",IF(VALUE(Drawing!$E$3)=0,"",VALUE(Drawing!$E$3)))</f>
        <v/>
      </c>
      <c r="D266" s="21" t="str">
        <f>IF(A266="","",IF(BOM!$C$3="000000 and up","",Drawing!$C$3))</f>
        <v/>
      </c>
      <c r="E266" s="21" t="str">
        <f>IF(A266="","",IF(B266="","",Drawing!$B$9))</f>
        <v/>
      </c>
      <c r="F266" s="22" t="str">
        <f>IF(A266="","",IF(BOM!D275="","",BOM!D275))</f>
        <v/>
      </c>
      <c r="G266" s="22" t="str">
        <f>IF(A266="","",IF(BOM!E275="","",BOM!E275))</f>
        <v/>
      </c>
      <c r="H266" s="22" t="str">
        <f>IF(A266="","",IF(Drawing!$H$6="","",Drawing!$H$6))</f>
        <v/>
      </c>
      <c r="J266" t="str">
        <f>IF(B266="","",IF(ISNUMBER(B266)=FALSE,"TEXT",IF((ISERROR(_xlfn.XLOOKUP(B266,[1]Recovered_Sheet1!$A:$A,[1]Recovered_Sheet1!$A:$A)))=TRUE,"No item number in ERP","")))</f>
        <v/>
      </c>
    </row>
    <row r="267" spans="1:10">
      <c r="A267" s="22" t="str">
        <f>IF(BOM!A276="","",BOM!A276)</f>
        <v/>
      </c>
      <c r="B267" s="20" t="str">
        <f>IF(BOM!$C276="","",BOM!$C276)</f>
        <v/>
      </c>
      <c r="C267" s="21" t="str">
        <f>IF(A267="","",IF(VALUE(Drawing!$E$3)=0,"",VALUE(Drawing!$E$3)))</f>
        <v/>
      </c>
      <c r="D267" s="21" t="str">
        <f>IF(A267="","",IF(BOM!$C$3="000000 and up","",Drawing!$C$3))</f>
        <v/>
      </c>
      <c r="E267" s="21" t="str">
        <f>IF(A267="","",IF(B267="","",Drawing!$B$9))</f>
        <v/>
      </c>
      <c r="F267" s="22" t="str">
        <f>IF(A267="","",IF(BOM!D276="","",BOM!D276))</f>
        <v/>
      </c>
      <c r="G267" s="22" t="str">
        <f>IF(A267="","",IF(BOM!E276="","",BOM!E276))</f>
        <v/>
      </c>
      <c r="H267" s="22" t="str">
        <f>IF(A267="","",IF(Drawing!$H$6="","",Drawing!$H$6))</f>
        <v/>
      </c>
      <c r="J267" t="str">
        <f>IF(B267="","",IF(ISNUMBER(B267)=FALSE,"TEXT",IF((ISERROR(_xlfn.XLOOKUP(B267,[1]Recovered_Sheet1!$A:$A,[1]Recovered_Sheet1!$A:$A)))=TRUE,"No item number in ERP","")))</f>
        <v/>
      </c>
    </row>
    <row r="268" spans="1:10">
      <c r="A268" s="22" t="str">
        <f>IF(BOM!A277="","",BOM!A277)</f>
        <v/>
      </c>
      <c r="B268" s="20" t="str">
        <f>IF(BOM!$C277="","",BOM!$C277)</f>
        <v/>
      </c>
      <c r="C268" s="21" t="str">
        <f>IF(A268="","",IF(VALUE(Drawing!$E$3)=0,"",VALUE(Drawing!$E$3)))</f>
        <v/>
      </c>
      <c r="D268" s="21" t="str">
        <f>IF(A268="","",IF(BOM!$C$3="000000 and up","",Drawing!$C$3))</f>
        <v/>
      </c>
      <c r="E268" s="21" t="str">
        <f>IF(A268="","",IF(B268="","",Drawing!$B$9))</f>
        <v/>
      </c>
      <c r="F268" s="22" t="str">
        <f>IF(A268="","",IF(BOM!D277="","",BOM!D277))</f>
        <v/>
      </c>
      <c r="G268" s="22" t="str">
        <f>IF(A268="","",IF(BOM!E277="","",BOM!E277))</f>
        <v/>
      </c>
      <c r="H268" s="22" t="str">
        <f>IF(A268="","",IF(Drawing!$H$6="","",Drawing!$H$6))</f>
        <v/>
      </c>
      <c r="J268" t="str">
        <f>IF(B268="","",IF(ISNUMBER(B268)=FALSE,"TEXT",IF((ISERROR(_xlfn.XLOOKUP(B268,[1]Recovered_Sheet1!$A:$A,[1]Recovered_Sheet1!$A:$A)))=TRUE,"No item number in ERP","")))</f>
        <v/>
      </c>
    </row>
    <row r="269" spans="1:10">
      <c r="A269" s="22" t="str">
        <f>IF(BOM!A278="","",BOM!A278)</f>
        <v/>
      </c>
      <c r="B269" s="20" t="str">
        <f>IF(BOM!$C278="","",BOM!$C278)</f>
        <v/>
      </c>
      <c r="C269" s="21" t="str">
        <f>IF(A269="","",IF(VALUE(Drawing!$E$3)=0,"",VALUE(Drawing!$E$3)))</f>
        <v/>
      </c>
      <c r="D269" s="21" t="str">
        <f>IF(A269="","",IF(BOM!$C$3="000000 and up","",Drawing!$C$3))</f>
        <v/>
      </c>
      <c r="E269" s="21" t="str">
        <f>IF(A269="","",IF(B269="","",Drawing!$B$9))</f>
        <v/>
      </c>
      <c r="F269" s="22" t="str">
        <f>IF(A269="","",IF(BOM!D278="","",BOM!D278))</f>
        <v/>
      </c>
      <c r="G269" s="22" t="str">
        <f>IF(A269="","",IF(BOM!E278="","",BOM!E278))</f>
        <v/>
      </c>
      <c r="H269" s="22" t="str">
        <f>IF(A269="","",IF(Drawing!$H$6="","",Drawing!$H$6))</f>
        <v/>
      </c>
      <c r="J269" t="str">
        <f>IF(B269="","",IF(ISNUMBER(B269)=FALSE,"TEXT",IF((ISERROR(_xlfn.XLOOKUP(B269,[1]Recovered_Sheet1!$A:$A,[1]Recovered_Sheet1!$A:$A)))=TRUE,"No item number in ERP","")))</f>
        <v/>
      </c>
    </row>
    <row r="270" spans="1:10">
      <c r="A270" s="22" t="str">
        <f>IF(BOM!A279="","",BOM!A279)</f>
        <v/>
      </c>
      <c r="B270" s="20" t="str">
        <f>IF(BOM!$C279="","",BOM!$C279)</f>
        <v/>
      </c>
      <c r="C270" s="21" t="str">
        <f>IF(A270="","",IF(VALUE(Drawing!$E$3)=0,"",VALUE(Drawing!$E$3)))</f>
        <v/>
      </c>
      <c r="D270" s="21" t="str">
        <f>IF(A270="","",IF(BOM!$C$3="000000 and up","",Drawing!$C$3))</f>
        <v/>
      </c>
      <c r="E270" s="21" t="str">
        <f>IF(A270="","",IF(B270="","",Drawing!$B$9))</f>
        <v/>
      </c>
      <c r="F270" s="22" t="str">
        <f>IF(A270="","",IF(BOM!D279="","",BOM!D279))</f>
        <v/>
      </c>
      <c r="G270" s="22" t="str">
        <f>IF(A270="","",IF(BOM!E279="","",BOM!E279))</f>
        <v/>
      </c>
      <c r="H270" s="22" t="str">
        <f>IF(A270="","",IF(Drawing!$H$6="","",Drawing!$H$6))</f>
        <v/>
      </c>
      <c r="J270" t="str">
        <f>IF(B270="","",IF(ISNUMBER(B270)=FALSE,"TEXT",IF((ISERROR(_xlfn.XLOOKUP(B270,[1]Recovered_Sheet1!$A:$A,[1]Recovered_Sheet1!$A:$A)))=TRUE,"No item number in ERP","")))</f>
        <v/>
      </c>
    </row>
    <row r="271" spans="1:10">
      <c r="A271" s="22" t="str">
        <f>IF(BOM!A280="","",BOM!A280)</f>
        <v/>
      </c>
      <c r="B271" s="20" t="str">
        <f>IF(BOM!$C280="","",BOM!$C280)</f>
        <v/>
      </c>
      <c r="C271" s="21" t="str">
        <f>IF(A271="","",IF(VALUE(Drawing!$E$3)=0,"",VALUE(Drawing!$E$3)))</f>
        <v/>
      </c>
      <c r="D271" s="21" t="str">
        <f>IF(A271="","",IF(BOM!$C$3="000000 and up","",Drawing!$C$3))</f>
        <v/>
      </c>
      <c r="E271" s="21" t="str">
        <f>IF(A271="","",IF(B271="","",Drawing!$B$9))</f>
        <v/>
      </c>
      <c r="F271" s="22" t="str">
        <f>IF(A271="","",IF(BOM!D280="","",BOM!D280))</f>
        <v/>
      </c>
      <c r="G271" s="22" t="str">
        <f>IF(A271="","",IF(BOM!E280="","",BOM!E280))</f>
        <v/>
      </c>
      <c r="H271" s="22" t="str">
        <f>IF(A271="","",IF(Drawing!$H$6="","",Drawing!$H$6))</f>
        <v/>
      </c>
      <c r="J271" t="str">
        <f>IF(B271="","",IF(ISNUMBER(B271)=FALSE,"TEXT",IF((ISERROR(_xlfn.XLOOKUP(B271,[1]Recovered_Sheet1!$A:$A,[1]Recovered_Sheet1!$A:$A)))=TRUE,"No item number in ERP","")))</f>
        <v/>
      </c>
    </row>
    <row r="272" spans="1:10">
      <c r="A272" s="22" t="str">
        <f>IF(BOM!A281="","",BOM!A281)</f>
        <v/>
      </c>
      <c r="B272" s="20" t="str">
        <f>IF(BOM!$C281="","",BOM!$C281)</f>
        <v/>
      </c>
      <c r="C272" s="21" t="str">
        <f>IF(A272="","",IF(VALUE(Drawing!$E$3)=0,"",VALUE(Drawing!$E$3)))</f>
        <v/>
      </c>
      <c r="D272" s="21" t="str">
        <f>IF(A272="","",IF(BOM!$C$3="000000 and up","",Drawing!$C$3))</f>
        <v/>
      </c>
      <c r="E272" s="21" t="str">
        <f>IF(A272="","",IF(B272="","",Drawing!$B$9))</f>
        <v/>
      </c>
      <c r="F272" s="22" t="str">
        <f>IF(A272="","",IF(BOM!D281="","",BOM!D281))</f>
        <v/>
      </c>
      <c r="G272" s="22" t="str">
        <f>IF(A272="","",IF(BOM!E281="","",BOM!E281))</f>
        <v/>
      </c>
      <c r="H272" s="22" t="str">
        <f>IF(A272="","",IF(Drawing!$H$6="","",Drawing!$H$6))</f>
        <v/>
      </c>
      <c r="J272" t="str">
        <f>IF(B272="","",IF(ISNUMBER(B272)=FALSE,"TEXT",IF((ISERROR(_xlfn.XLOOKUP(B272,[1]Recovered_Sheet1!$A:$A,[1]Recovered_Sheet1!$A:$A)))=TRUE,"No item number in ERP","")))</f>
        <v/>
      </c>
    </row>
    <row r="273" spans="1:10">
      <c r="A273" s="22" t="str">
        <f>IF(BOM!A282="","",BOM!A282)</f>
        <v/>
      </c>
      <c r="B273" s="20" t="str">
        <f>IF(BOM!$C282="","",BOM!$C282)</f>
        <v/>
      </c>
      <c r="C273" s="21" t="str">
        <f>IF(A273="","",IF(VALUE(Drawing!$E$3)=0,"",VALUE(Drawing!$E$3)))</f>
        <v/>
      </c>
      <c r="D273" s="21" t="str">
        <f>IF(A273="","",IF(BOM!$C$3="000000 and up","",Drawing!$C$3))</f>
        <v/>
      </c>
      <c r="E273" s="21" t="str">
        <f>IF(A273="","",IF(B273="","",Drawing!$B$9))</f>
        <v/>
      </c>
      <c r="F273" s="22" t="str">
        <f>IF(A273="","",IF(BOM!D282="","",BOM!D282))</f>
        <v/>
      </c>
      <c r="G273" s="22" t="str">
        <f>IF(A273="","",IF(BOM!E282="","",BOM!E282))</f>
        <v/>
      </c>
      <c r="H273" s="22" t="str">
        <f>IF(A273="","",IF(Drawing!$H$6="","",Drawing!$H$6))</f>
        <v/>
      </c>
      <c r="J273" t="str">
        <f>IF(B273="","",IF(ISNUMBER(B273)=FALSE,"TEXT",IF((ISERROR(_xlfn.XLOOKUP(B273,[1]Recovered_Sheet1!$A:$A,[1]Recovered_Sheet1!$A:$A)))=TRUE,"No item number in ERP","")))</f>
        <v/>
      </c>
    </row>
    <row r="274" spans="1:10">
      <c r="A274" s="22" t="str">
        <f>IF(BOM!A283="","",BOM!A283)</f>
        <v/>
      </c>
      <c r="B274" s="20" t="str">
        <f>IF(BOM!$C283="","",BOM!$C283)</f>
        <v/>
      </c>
      <c r="C274" s="21" t="str">
        <f>IF(A274="","",IF(VALUE(Drawing!$E$3)=0,"",VALUE(Drawing!$E$3)))</f>
        <v/>
      </c>
      <c r="D274" s="21" t="str">
        <f>IF(A274="","",IF(BOM!$C$3="000000 and up","",Drawing!$C$3))</f>
        <v/>
      </c>
      <c r="E274" s="21" t="str">
        <f>IF(A274="","",IF(B274="","",Drawing!$B$9))</f>
        <v/>
      </c>
      <c r="F274" s="22" t="str">
        <f>IF(A274="","",IF(BOM!D283="","",BOM!D283))</f>
        <v/>
      </c>
      <c r="G274" s="22" t="str">
        <f>IF(A274="","",IF(BOM!E283="","",BOM!E283))</f>
        <v/>
      </c>
      <c r="H274" s="22" t="str">
        <f>IF(A274="","",IF(Drawing!$H$6="","",Drawing!$H$6))</f>
        <v/>
      </c>
      <c r="J274" t="str">
        <f>IF(B274="","",IF(ISNUMBER(B274)=FALSE,"TEXT",IF((ISERROR(_xlfn.XLOOKUP(B274,[1]Recovered_Sheet1!$A:$A,[1]Recovered_Sheet1!$A:$A)))=TRUE,"No item number in ERP","")))</f>
        <v/>
      </c>
    </row>
    <row r="275" spans="1:10">
      <c r="A275" s="22" t="str">
        <f>IF(BOM!A284="","",BOM!A284)</f>
        <v/>
      </c>
      <c r="B275" s="20" t="str">
        <f>IF(BOM!$C284="","",BOM!$C284)</f>
        <v/>
      </c>
      <c r="C275" s="21" t="str">
        <f>IF(A275="","",IF(VALUE(Drawing!$E$3)=0,"",VALUE(Drawing!$E$3)))</f>
        <v/>
      </c>
      <c r="D275" s="21" t="str">
        <f>IF(A275="","",IF(BOM!$C$3="000000 and up","",Drawing!$C$3))</f>
        <v/>
      </c>
      <c r="E275" s="21" t="str">
        <f>IF(A275="","",IF(B275="","",Drawing!$B$9))</f>
        <v/>
      </c>
      <c r="F275" s="22" t="str">
        <f>IF(A275="","",IF(BOM!D284="","",BOM!D284))</f>
        <v/>
      </c>
      <c r="G275" s="22" t="str">
        <f>IF(A275="","",IF(BOM!E284="","",BOM!E284))</f>
        <v/>
      </c>
      <c r="H275" s="22" t="str">
        <f>IF(A275="","",IF(Drawing!$H$6="","",Drawing!$H$6))</f>
        <v/>
      </c>
      <c r="J275" t="str">
        <f>IF(B275="","",IF(ISNUMBER(B275)=FALSE,"TEXT",IF((ISERROR(_xlfn.XLOOKUP(B275,[1]Recovered_Sheet1!$A:$A,[1]Recovered_Sheet1!$A:$A)))=TRUE,"No item number in ERP","")))</f>
        <v/>
      </c>
    </row>
    <row r="276" spans="1:10">
      <c r="A276" s="22" t="str">
        <f>IF(BOM!A285="","",BOM!A285)</f>
        <v/>
      </c>
      <c r="B276" s="20" t="str">
        <f>IF(BOM!$C285="","",BOM!$C285)</f>
        <v/>
      </c>
      <c r="C276" s="21" t="str">
        <f>IF(A276="","",IF(VALUE(Drawing!$E$3)=0,"",VALUE(Drawing!$E$3)))</f>
        <v/>
      </c>
      <c r="D276" s="21" t="str">
        <f>IF(A276="","",IF(BOM!$C$3="000000 and up","",Drawing!$C$3))</f>
        <v/>
      </c>
      <c r="E276" s="21" t="str">
        <f>IF(A276="","",IF(B276="","",Drawing!$B$9))</f>
        <v/>
      </c>
      <c r="F276" s="22" t="str">
        <f>IF(A276="","",IF(BOM!D285="","",BOM!D285))</f>
        <v/>
      </c>
      <c r="G276" s="22" t="str">
        <f>IF(A276="","",IF(BOM!E285="","",BOM!E285))</f>
        <v/>
      </c>
      <c r="H276" s="22" t="str">
        <f>IF(A276="","",IF(Drawing!$H$6="","",Drawing!$H$6))</f>
        <v/>
      </c>
      <c r="J276" t="str">
        <f>IF(B276="","",IF(ISNUMBER(B276)=FALSE,"TEXT",IF((ISERROR(_xlfn.XLOOKUP(B276,[1]Recovered_Sheet1!$A:$A,[1]Recovered_Sheet1!$A:$A)))=TRUE,"No item number in ERP","")))</f>
        <v/>
      </c>
    </row>
    <row r="277" spans="1:10">
      <c r="A277" s="22" t="str">
        <f>IF(BOM!A286="","",BOM!A286)</f>
        <v/>
      </c>
      <c r="B277" s="20" t="str">
        <f>IF(BOM!$C286="","",BOM!$C286)</f>
        <v/>
      </c>
      <c r="C277" s="21" t="str">
        <f>IF(A277="","",IF(VALUE(Drawing!$E$3)=0,"",VALUE(Drawing!$E$3)))</f>
        <v/>
      </c>
      <c r="D277" s="21" t="str">
        <f>IF(A277="","",IF(BOM!$C$3="000000 and up","",Drawing!$C$3))</f>
        <v/>
      </c>
      <c r="E277" s="21" t="str">
        <f>IF(A277="","",IF(B277="","",Drawing!$B$9))</f>
        <v/>
      </c>
      <c r="F277" s="22" t="str">
        <f>IF(A277="","",IF(BOM!D286="","",BOM!D286))</f>
        <v/>
      </c>
      <c r="G277" s="22" t="str">
        <f>IF(A277="","",IF(BOM!E286="","",BOM!E286))</f>
        <v/>
      </c>
      <c r="H277" s="22" t="str">
        <f>IF(A277="","",IF(Drawing!$H$6="","",Drawing!$H$6))</f>
        <v/>
      </c>
      <c r="J277" t="str">
        <f>IF(B277="","",IF(ISNUMBER(B277)=FALSE,"TEXT",IF((ISERROR(_xlfn.XLOOKUP(B277,[1]Recovered_Sheet1!$A:$A,[1]Recovered_Sheet1!$A:$A)))=TRUE,"No item number in ERP","")))</f>
        <v/>
      </c>
    </row>
    <row r="278" spans="1:10">
      <c r="A278" s="22" t="str">
        <f>IF(BOM!A287="","",BOM!A287)</f>
        <v/>
      </c>
      <c r="B278" s="20" t="str">
        <f>IF(BOM!$C287="","",BOM!$C287)</f>
        <v/>
      </c>
      <c r="C278" s="21" t="str">
        <f>IF(A278="","",IF(VALUE(Drawing!$E$3)=0,"",VALUE(Drawing!$E$3)))</f>
        <v/>
      </c>
      <c r="D278" s="21" t="str">
        <f>IF(A278="","",IF(BOM!$C$3="000000 and up","",Drawing!$C$3))</f>
        <v/>
      </c>
      <c r="E278" s="21" t="str">
        <f>IF(A278="","",IF(B278="","",Drawing!$B$9))</f>
        <v/>
      </c>
      <c r="F278" s="22" t="str">
        <f>IF(A278="","",IF(BOM!D287="","",BOM!D287))</f>
        <v/>
      </c>
      <c r="G278" s="22" t="str">
        <f>IF(A278="","",IF(BOM!E287="","",BOM!E287))</f>
        <v/>
      </c>
      <c r="H278" s="22" t="str">
        <f>IF(A278="","",IF(Drawing!$H$6="","",Drawing!$H$6))</f>
        <v/>
      </c>
      <c r="J278" t="str">
        <f>IF(B278="","",IF(ISNUMBER(B278)=FALSE,"TEXT",IF((ISERROR(_xlfn.XLOOKUP(B278,[1]Recovered_Sheet1!$A:$A,[1]Recovered_Sheet1!$A:$A)))=TRUE,"No item number in ERP","")))</f>
        <v/>
      </c>
    </row>
    <row r="279" spans="1:10">
      <c r="A279" s="22" t="str">
        <f>IF(BOM!A288="","",BOM!A288)</f>
        <v/>
      </c>
      <c r="B279" s="20" t="str">
        <f>IF(BOM!$C288="","",BOM!$C288)</f>
        <v/>
      </c>
      <c r="C279" s="21" t="str">
        <f>IF(A279="","",IF(VALUE(Drawing!$E$3)=0,"",VALUE(Drawing!$E$3)))</f>
        <v/>
      </c>
      <c r="D279" s="21" t="str">
        <f>IF(A279="","",IF(BOM!$C$3="000000 and up","",Drawing!$C$3))</f>
        <v/>
      </c>
      <c r="E279" s="21" t="str">
        <f>IF(A279="","",IF(B279="","",Drawing!$B$9))</f>
        <v/>
      </c>
      <c r="F279" s="22" t="str">
        <f>IF(A279="","",IF(BOM!D288="","",BOM!D288))</f>
        <v/>
      </c>
      <c r="G279" s="22" t="str">
        <f>IF(A279="","",IF(BOM!E288="","",BOM!E288))</f>
        <v/>
      </c>
      <c r="H279" s="22" t="str">
        <f>IF(A279="","",IF(Drawing!$H$6="","",Drawing!$H$6))</f>
        <v/>
      </c>
      <c r="J279" t="str">
        <f>IF(B279="","",IF(ISNUMBER(B279)=FALSE,"TEXT",IF((ISERROR(_xlfn.XLOOKUP(B279,[1]Recovered_Sheet1!$A:$A,[1]Recovered_Sheet1!$A:$A)))=TRUE,"No item number in ERP","")))</f>
        <v/>
      </c>
    </row>
    <row r="280" spans="1:10">
      <c r="A280" s="22" t="str">
        <f>IF(BOM!A289="","",BOM!A289)</f>
        <v/>
      </c>
      <c r="B280" s="20" t="str">
        <f>IF(BOM!$C289="","",BOM!$C289)</f>
        <v/>
      </c>
      <c r="C280" s="21" t="str">
        <f>IF(A280="","",IF(VALUE(Drawing!$E$3)=0,"",VALUE(Drawing!$E$3)))</f>
        <v/>
      </c>
      <c r="D280" s="21" t="str">
        <f>IF(A280="","",IF(BOM!$C$3="000000 and up","",Drawing!$C$3))</f>
        <v/>
      </c>
      <c r="E280" s="21" t="str">
        <f>IF(A280="","",IF(B280="","",Drawing!$B$9))</f>
        <v/>
      </c>
      <c r="F280" s="22" t="str">
        <f>IF(A280="","",IF(BOM!D289="","",BOM!D289))</f>
        <v/>
      </c>
      <c r="G280" s="22" t="str">
        <f>IF(A280="","",IF(BOM!E289="","",BOM!E289))</f>
        <v/>
      </c>
      <c r="H280" s="22" t="str">
        <f>IF(A280="","",IF(Drawing!$H$6="","",Drawing!$H$6))</f>
        <v/>
      </c>
      <c r="J280" t="str">
        <f>IF(B280="","",IF(ISNUMBER(B280)=FALSE,"TEXT",IF((ISERROR(_xlfn.XLOOKUP(B280,[1]Recovered_Sheet1!$A:$A,[1]Recovered_Sheet1!$A:$A)))=TRUE,"No item number in ERP","")))</f>
        <v/>
      </c>
    </row>
    <row r="281" spans="1:10">
      <c r="A281" s="22" t="str">
        <f>IF(BOM!A290="","",BOM!A290)</f>
        <v/>
      </c>
      <c r="B281" s="20" t="str">
        <f>IF(BOM!$C290="","",BOM!$C290)</f>
        <v/>
      </c>
      <c r="C281" s="21" t="str">
        <f>IF(A281="","",IF(VALUE(Drawing!$E$3)=0,"",VALUE(Drawing!$E$3)))</f>
        <v/>
      </c>
      <c r="D281" s="21" t="str">
        <f>IF(A281="","",IF(BOM!$C$3="000000 and up","",Drawing!$C$3))</f>
        <v/>
      </c>
      <c r="E281" s="21" t="str">
        <f>IF(A281="","",IF(B281="","",Drawing!$B$9))</f>
        <v/>
      </c>
      <c r="F281" s="22" t="str">
        <f>IF(A281="","",IF(BOM!D290="","",BOM!D290))</f>
        <v/>
      </c>
      <c r="G281" s="22" t="str">
        <f>IF(A281="","",IF(BOM!E290="","",BOM!E290))</f>
        <v/>
      </c>
      <c r="H281" s="22" t="str">
        <f>IF(A281="","",IF(Drawing!$H$6="","",Drawing!$H$6))</f>
        <v/>
      </c>
      <c r="J281" t="str">
        <f>IF(B281="","",IF(ISNUMBER(B281)=FALSE,"TEXT",IF((ISERROR(_xlfn.XLOOKUP(B281,[1]Recovered_Sheet1!$A:$A,[1]Recovered_Sheet1!$A:$A)))=TRUE,"No item number in ERP","")))</f>
        <v/>
      </c>
    </row>
    <row r="282" spans="1:10">
      <c r="A282" s="22" t="str">
        <f>IF(BOM!A291="","",BOM!A291)</f>
        <v/>
      </c>
      <c r="B282" s="20" t="str">
        <f>IF(BOM!$C291="","",BOM!$C291)</f>
        <v/>
      </c>
      <c r="C282" s="21" t="str">
        <f>IF(A282="","",IF(VALUE(Drawing!$E$3)=0,"",VALUE(Drawing!$E$3)))</f>
        <v/>
      </c>
      <c r="D282" s="21" t="str">
        <f>IF(A282="","",IF(BOM!$C$3="000000 and up","",Drawing!$C$3))</f>
        <v/>
      </c>
      <c r="E282" s="21" t="str">
        <f>IF(A282="","",IF(B282="","",Drawing!$B$9))</f>
        <v/>
      </c>
      <c r="F282" s="22" t="str">
        <f>IF(A282="","",IF(BOM!D291="","",BOM!D291))</f>
        <v/>
      </c>
      <c r="G282" s="22" t="str">
        <f>IF(A282="","",IF(BOM!E291="","",BOM!E291))</f>
        <v/>
      </c>
      <c r="H282" s="22" t="str">
        <f>IF(A282="","",IF(Drawing!$H$6="","",Drawing!$H$6))</f>
        <v/>
      </c>
      <c r="J282" t="str">
        <f>IF(B282="","",IF(ISNUMBER(B282)=FALSE,"TEXT",IF((ISERROR(_xlfn.XLOOKUP(B282,[1]Recovered_Sheet1!$A:$A,[1]Recovered_Sheet1!$A:$A)))=TRUE,"No item number in ERP","")))</f>
        <v/>
      </c>
    </row>
    <row r="283" spans="1:10">
      <c r="A283" s="22" t="str">
        <f>IF(BOM!A292="","",BOM!A292)</f>
        <v/>
      </c>
      <c r="B283" s="20" t="str">
        <f>IF(BOM!$C292="","",BOM!$C292)</f>
        <v/>
      </c>
      <c r="C283" s="21" t="str">
        <f>IF(A283="","",IF(VALUE(Drawing!$E$3)=0,"",VALUE(Drawing!$E$3)))</f>
        <v/>
      </c>
      <c r="D283" s="21" t="str">
        <f>IF(A283="","",IF(BOM!$C$3="000000 and up","",Drawing!$C$3))</f>
        <v/>
      </c>
      <c r="E283" s="21" t="str">
        <f>IF(A283="","",IF(B283="","",Drawing!$B$9))</f>
        <v/>
      </c>
      <c r="F283" s="22" t="str">
        <f>IF(A283="","",IF(BOM!D292="","",BOM!D292))</f>
        <v/>
      </c>
      <c r="G283" s="22" t="str">
        <f>IF(A283="","",IF(BOM!E292="","",BOM!E292))</f>
        <v/>
      </c>
      <c r="H283" s="22" t="str">
        <f>IF(A283="","",IF(Drawing!$H$6="","",Drawing!$H$6))</f>
        <v/>
      </c>
      <c r="J283" t="str">
        <f>IF(B283="","",IF(ISNUMBER(B283)=FALSE,"TEXT",IF((ISERROR(_xlfn.XLOOKUP(B283,[1]Recovered_Sheet1!$A:$A,[1]Recovered_Sheet1!$A:$A)))=TRUE,"No item number in ERP","")))</f>
        <v/>
      </c>
    </row>
    <row r="284" spans="1:10">
      <c r="A284" s="22" t="str">
        <f>IF(BOM!A293="","",BOM!A293)</f>
        <v/>
      </c>
      <c r="B284" s="20" t="str">
        <f>IF(BOM!$C293="","",BOM!$C293)</f>
        <v/>
      </c>
      <c r="C284" s="21" t="str">
        <f>IF(A284="","",IF(VALUE(Drawing!$E$3)=0,"",VALUE(Drawing!$E$3)))</f>
        <v/>
      </c>
      <c r="D284" s="21" t="str">
        <f>IF(A284="","",IF(BOM!$C$3="000000 and up","",Drawing!$C$3))</f>
        <v/>
      </c>
      <c r="E284" s="21" t="str">
        <f>IF(A284="","",IF(B284="","",Drawing!$B$9))</f>
        <v/>
      </c>
      <c r="F284" s="22" t="str">
        <f>IF(A284="","",IF(BOM!D293="","",BOM!D293))</f>
        <v/>
      </c>
      <c r="G284" s="22" t="str">
        <f>IF(A284="","",IF(BOM!E293="","",BOM!E293))</f>
        <v/>
      </c>
      <c r="H284" s="22" t="str">
        <f>IF(A284="","",IF(Drawing!$H$6="","",Drawing!$H$6))</f>
        <v/>
      </c>
      <c r="J284" t="str">
        <f>IF(B284="","",IF(ISNUMBER(B284)=FALSE,"TEXT",IF((ISERROR(_xlfn.XLOOKUP(B284,[1]Recovered_Sheet1!$A:$A,[1]Recovered_Sheet1!$A:$A)))=TRUE,"No item number in ERP","")))</f>
        <v/>
      </c>
    </row>
    <row r="285" spans="1:10">
      <c r="A285" s="22" t="str">
        <f>IF(BOM!A294="","",BOM!A294)</f>
        <v/>
      </c>
      <c r="B285" s="20" t="str">
        <f>IF(BOM!$C294="","",BOM!$C294)</f>
        <v/>
      </c>
      <c r="C285" s="21" t="str">
        <f>IF(A285="","",IF(VALUE(Drawing!$E$3)=0,"",VALUE(Drawing!$E$3)))</f>
        <v/>
      </c>
      <c r="D285" s="21" t="str">
        <f>IF(A285="","",IF(BOM!$C$3="000000 and up","",Drawing!$C$3))</f>
        <v/>
      </c>
      <c r="E285" s="21" t="str">
        <f>IF(A285="","",IF(B285="","",Drawing!$B$9))</f>
        <v/>
      </c>
      <c r="F285" s="22" t="str">
        <f>IF(A285="","",IF(BOM!D294="","",BOM!D294))</f>
        <v/>
      </c>
      <c r="G285" s="22" t="str">
        <f>IF(A285="","",IF(BOM!E294="","",BOM!E294))</f>
        <v/>
      </c>
      <c r="H285" s="22" t="str">
        <f>IF(A285="","",IF(Drawing!$H$6="","",Drawing!$H$6))</f>
        <v/>
      </c>
      <c r="J285" t="str">
        <f>IF(B285="","",IF(ISNUMBER(B285)=FALSE,"TEXT",IF((ISERROR(_xlfn.XLOOKUP(B285,[1]Recovered_Sheet1!$A:$A,[1]Recovered_Sheet1!$A:$A)))=TRUE,"No item number in ERP","")))</f>
        <v/>
      </c>
    </row>
    <row r="286" spans="1:10">
      <c r="A286" s="22" t="str">
        <f>IF(BOM!A295="","",BOM!A295)</f>
        <v/>
      </c>
      <c r="B286" s="20" t="str">
        <f>IF(BOM!$C295="","",BOM!$C295)</f>
        <v/>
      </c>
      <c r="C286" s="21" t="str">
        <f>IF(A286="","",IF(VALUE(Drawing!$E$3)=0,"",VALUE(Drawing!$E$3)))</f>
        <v/>
      </c>
      <c r="D286" s="21" t="str">
        <f>IF(A286="","",IF(BOM!$C$3="000000 and up","",Drawing!$C$3))</f>
        <v/>
      </c>
      <c r="E286" s="21" t="str">
        <f>IF(A286="","",IF(B286="","",Drawing!$B$9))</f>
        <v/>
      </c>
      <c r="F286" s="22" t="str">
        <f>IF(A286="","",IF(BOM!D295="","",BOM!D295))</f>
        <v/>
      </c>
      <c r="G286" s="22" t="str">
        <f>IF(A286="","",IF(BOM!E295="","",BOM!E295))</f>
        <v/>
      </c>
      <c r="H286" s="22" t="str">
        <f>IF(A286="","",IF(Drawing!$H$6="","",Drawing!$H$6))</f>
        <v/>
      </c>
      <c r="J286" t="str">
        <f>IF(B286="","",IF(ISNUMBER(B286)=FALSE,"TEXT",IF((ISERROR(_xlfn.XLOOKUP(B286,[1]Recovered_Sheet1!$A:$A,[1]Recovered_Sheet1!$A:$A)))=TRUE,"No item number in ERP","")))</f>
        <v/>
      </c>
    </row>
    <row r="287" spans="1:10">
      <c r="A287" s="22" t="str">
        <f>IF(BOM!A296="","",BOM!A296)</f>
        <v/>
      </c>
      <c r="B287" s="20" t="str">
        <f>IF(BOM!$C296="","",BOM!$C296)</f>
        <v/>
      </c>
      <c r="C287" s="21" t="str">
        <f>IF(A287="","",IF(VALUE(Drawing!$E$3)=0,"",VALUE(Drawing!$E$3)))</f>
        <v/>
      </c>
      <c r="D287" s="21" t="str">
        <f>IF(A287="","",IF(BOM!$C$3="000000 and up","",Drawing!$C$3))</f>
        <v/>
      </c>
      <c r="E287" s="21" t="str">
        <f>IF(A287="","",IF(B287="","",Drawing!$B$9))</f>
        <v/>
      </c>
      <c r="F287" s="22" t="str">
        <f>IF(A287="","",IF(BOM!D296="","",BOM!D296))</f>
        <v/>
      </c>
      <c r="G287" s="22" t="str">
        <f>IF(A287="","",IF(BOM!E296="","",BOM!E296))</f>
        <v/>
      </c>
      <c r="H287" s="22" t="str">
        <f>IF(A287="","",IF(Drawing!$H$6="","",Drawing!$H$6))</f>
        <v/>
      </c>
      <c r="J287" t="str">
        <f>IF(B287="","",IF(ISNUMBER(B287)=FALSE,"TEXT",IF((ISERROR(_xlfn.XLOOKUP(B287,[1]Recovered_Sheet1!$A:$A,[1]Recovered_Sheet1!$A:$A)))=TRUE,"No item number in ERP","")))</f>
        <v/>
      </c>
    </row>
    <row r="288" spans="1:10">
      <c r="A288" s="22" t="str">
        <f>IF(BOM!A297="","",BOM!A297)</f>
        <v/>
      </c>
      <c r="B288" s="20" t="str">
        <f>IF(BOM!$C297="","",BOM!$C297)</f>
        <v/>
      </c>
      <c r="C288" s="21" t="str">
        <f>IF(A288="","",IF(VALUE(Drawing!$E$3)=0,"",VALUE(Drawing!$E$3)))</f>
        <v/>
      </c>
      <c r="D288" s="21" t="str">
        <f>IF(A288="","",IF(BOM!$C$3="000000 and up","",Drawing!$C$3))</f>
        <v/>
      </c>
      <c r="E288" s="21" t="str">
        <f>IF(A288="","",IF(B288="","",Drawing!$B$9))</f>
        <v/>
      </c>
      <c r="F288" s="22" t="str">
        <f>IF(A288="","",IF(BOM!D297="","",BOM!D297))</f>
        <v/>
      </c>
      <c r="G288" s="22" t="str">
        <f>IF(A288="","",IF(BOM!E297="","",BOM!E297))</f>
        <v/>
      </c>
      <c r="H288" s="22" t="str">
        <f>IF(A288="","",IF(Drawing!$H$6="","",Drawing!$H$6))</f>
        <v/>
      </c>
      <c r="J288" t="str">
        <f>IF(B288="","",IF(ISNUMBER(B288)=FALSE,"TEXT",IF((ISERROR(_xlfn.XLOOKUP(B288,[1]Recovered_Sheet1!$A:$A,[1]Recovered_Sheet1!$A:$A)))=TRUE,"No item number in ERP","")))</f>
        <v/>
      </c>
    </row>
    <row r="289" spans="1:10">
      <c r="A289" s="22" t="str">
        <f>IF(BOM!A298="","",BOM!A298)</f>
        <v/>
      </c>
      <c r="B289" s="20" t="str">
        <f>IF(BOM!$C298="","",BOM!$C298)</f>
        <v/>
      </c>
      <c r="C289" s="21" t="str">
        <f>IF(A289="","",IF(VALUE(Drawing!$E$3)=0,"",VALUE(Drawing!$E$3)))</f>
        <v/>
      </c>
      <c r="D289" s="21" t="str">
        <f>IF(A289="","",IF(BOM!$C$3="000000 and up","",Drawing!$C$3))</f>
        <v/>
      </c>
      <c r="E289" s="21" t="str">
        <f>IF(A289="","",IF(B289="","",Drawing!$B$9))</f>
        <v/>
      </c>
      <c r="F289" s="22" t="str">
        <f>IF(A289="","",IF(BOM!D298="","",BOM!D298))</f>
        <v/>
      </c>
      <c r="G289" s="22" t="str">
        <f>IF(A289="","",IF(BOM!E298="","",BOM!E298))</f>
        <v/>
      </c>
      <c r="H289" s="22" t="str">
        <f>IF(A289="","",IF(Drawing!$H$6="","",Drawing!$H$6))</f>
        <v/>
      </c>
      <c r="J289" t="str">
        <f>IF(B289="","",IF(ISNUMBER(B289)=FALSE,"TEXT",IF((ISERROR(_xlfn.XLOOKUP(B289,[1]Recovered_Sheet1!$A:$A,[1]Recovered_Sheet1!$A:$A)))=TRUE,"No item number in ERP","")))</f>
        <v/>
      </c>
    </row>
    <row r="290" spans="1:10">
      <c r="A290" s="22" t="str">
        <f>IF(BOM!A299="","",BOM!A299)</f>
        <v/>
      </c>
      <c r="B290" s="20" t="str">
        <f>IF(BOM!$C299="","",BOM!$C299)</f>
        <v/>
      </c>
      <c r="C290" s="21" t="str">
        <f>IF(A290="","",IF(VALUE(Drawing!$E$3)=0,"",VALUE(Drawing!$E$3)))</f>
        <v/>
      </c>
      <c r="D290" s="21" t="str">
        <f>IF(A290="","",IF(BOM!$C$3="000000 and up","",Drawing!$C$3))</f>
        <v/>
      </c>
      <c r="E290" s="21" t="str">
        <f>IF(A290="","",IF(B290="","",Drawing!$B$9))</f>
        <v/>
      </c>
      <c r="F290" s="22" t="str">
        <f>IF(A290="","",IF(BOM!D299="","",BOM!D299))</f>
        <v/>
      </c>
      <c r="G290" s="22" t="str">
        <f>IF(A290="","",IF(BOM!E299="","",BOM!E299))</f>
        <v/>
      </c>
      <c r="H290" s="22" t="str">
        <f>IF(A290="","",IF(Drawing!$H$6="","",Drawing!$H$6))</f>
        <v/>
      </c>
      <c r="J290" t="str">
        <f>IF(B290="","",IF(ISNUMBER(B290)=FALSE,"TEXT",IF((ISERROR(_xlfn.XLOOKUP(B290,[1]Recovered_Sheet1!$A:$A,[1]Recovered_Sheet1!$A:$A)))=TRUE,"No item number in ERP","")))</f>
        <v/>
      </c>
    </row>
    <row r="291" spans="1:10">
      <c r="A291" s="22" t="str">
        <f>IF(BOM!A300="","",BOM!A300)</f>
        <v/>
      </c>
      <c r="B291" s="20" t="str">
        <f>IF(BOM!$C300="","",BOM!$C300)</f>
        <v/>
      </c>
      <c r="C291" s="21" t="str">
        <f>IF(A291="","",IF(VALUE(Drawing!$E$3)=0,"",VALUE(Drawing!$E$3)))</f>
        <v/>
      </c>
      <c r="D291" s="21" t="str">
        <f>IF(A291="","",IF(BOM!$C$3="000000 and up","",Drawing!$C$3))</f>
        <v/>
      </c>
      <c r="E291" s="21" t="str">
        <f>IF(A291="","",IF(B291="","",Drawing!$B$9))</f>
        <v/>
      </c>
      <c r="F291" s="22" t="str">
        <f>IF(A291="","",IF(BOM!D300="","",BOM!D300))</f>
        <v/>
      </c>
      <c r="G291" s="22" t="str">
        <f>IF(A291="","",IF(BOM!E300="","",BOM!E300))</f>
        <v/>
      </c>
      <c r="H291" s="22" t="str">
        <f>IF(A291="","",IF(Drawing!$H$6="","",Drawing!$H$6))</f>
        <v/>
      </c>
      <c r="J291" t="str">
        <f>IF(B291="","",IF(ISNUMBER(B291)=FALSE,"TEXT",IF((ISERROR(_xlfn.XLOOKUP(B291,[1]Recovered_Sheet1!$A:$A,[1]Recovered_Sheet1!$A:$A)))=TRUE,"No item number in ERP","")))</f>
        <v/>
      </c>
    </row>
    <row r="292" spans="1:10">
      <c r="A292" s="22" t="str">
        <f>IF(BOM!A301="","",BOM!A301)</f>
        <v/>
      </c>
      <c r="B292" s="20" t="str">
        <f>IF(BOM!$C301="","",BOM!$C301)</f>
        <v/>
      </c>
      <c r="C292" s="21" t="str">
        <f>IF(A292="","",IF(VALUE(Drawing!$E$3)=0,"",VALUE(Drawing!$E$3)))</f>
        <v/>
      </c>
      <c r="D292" s="21" t="str">
        <f>IF(A292="","",IF(BOM!$C$3="000000 and up","",Drawing!$C$3))</f>
        <v/>
      </c>
      <c r="E292" s="21" t="str">
        <f>IF(A292="","",IF(B292="","",Drawing!$B$9))</f>
        <v/>
      </c>
      <c r="F292" s="22" t="str">
        <f>IF(A292="","",IF(BOM!D301="","",BOM!D301))</f>
        <v/>
      </c>
      <c r="G292" s="22" t="str">
        <f>IF(A292="","",IF(BOM!E301="","",BOM!E301))</f>
        <v/>
      </c>
      <c r="H292" s="22" t="str">
        <f>IF(A292="","",IF(Drawing!$H$6="","",Drawing!$H$6))</f>
        <v/>
      </c>
      <c r="J292" t="str">
        <f>IF(B292="","",IF(ISNUMBER(B292)=FALSE,"TEXT",IF((ISERROR(_xlfn.XLOOKUP(B292,[1]Recovered_Sheet1!$A:$A,[1]Recovered_Sheet1!$A:$A)))=TRUE,"No item number in ERP","")))</f>
        <v/>
      </c>
    </row>
    <row r="293" spans="1:10">
      <c r="A293" s="22" t="str">
        <f>IF(BOM!A302="","",BOM!A302)</f>
        <v/>
      </c>
      <c r="B293" s="20" t="str">
        <f>IF(BOM!$C302="","",BOM!$C302)</f>
        <v/>
      </c>
      <c r="C293" s="21" t="str">
        <f>IF(A293="","",IF(VALUE(Drawing!$E$3)=0,"",VALUE(Drawing!$E$3)))</f>
        <v/>
      </c>
      <c r="D293" s="21" t="str">
        <f>IF(A293="","",IF(BOM!$C$3="000000 and up","",Drawing!$C$3))</f>
        <v/>
      </c>
      <c r="E293" s="21" t="str">
        <f>IF(A293="","",IF(B293="","",Drawing!$B$9))</f>
        <v/>
      </c>
      <c r="F293" s="22" t="str">
        <f>IF(A293="","",IF(BOM!D302="","",BOM!D302))</f>
        <v/>
      </c>
      <c r="G293" s="22" t="str">
        <f>IF(A293="","",IF(BOM!E302="","",BOM!E302))</f>
        <v/>
      </c>
      <c r="H293" s="22" t="str">
        <f>IF(A293="","",IF(Drawing!$H$6="","",Drawing!$H$6))</f>
        <v/>
      </c>
      <c r="J293" t="str">
        <f>IF(B293="","",IF(ISNUMBER(B293)=FALSE,"TEXT",IF((ISERROR(_xlfn.XLOOKUP(B293,[1]Recovered_Sheet1!$A:$A,[1]Recovered_Sheet1!$A:$A)))=TRUE,"No item number in ERP","")))</f>
        <v/>
      </c>
    </row>
    <row r="294" spans="1:10">
      <c r="A294" s="22" t="str">
        <f>IF(BOM!A303="","",BOM!A303)</f>
        <v/>
      </c>
      <c r="B294" s="20" t="str">
        <f>IF(BOM!$C303="","",BOM!$C303)</f>
        <v/>
      </c>
      <c r="C294" s="21" t="str">
        <f>IF(A294="","",IF(VALUE(Drawing!$E$3)=0,"",VALUE(Drawing!$E$3)))</f>
        <v/>
      </c>
      <c r="D294" s="21" t="str">
        <f>IF(A294="","",IF(BOM!$C$3="000000 and up","",Drawing!$C$3))</f>
        <v/>
      </c>
      <c r="E294" s="21" t="str">
        <f>IF(A294="","",IF(B294="","",Drawing!$B$9))</f>
        <v/>
      </c>
      <c r="F294" s="22" t="str">
        <f>IF(A294="","",IF(BOM!D303="","",BOM!D303))</f>
        <v/>
      </c>
      <c r="G294" s="22" t="str">
        <f>IF(A294="","",IF(BOM!E303="","",BOM!E303))</f>
        <v/>
      </c>
      <c r="H294" s="22" t="str">
        <f>IF(A294="","",IF(Drawing!$H$6="","",Drawing!$H$6))</f>
        <v/>
      </c>
      <c r="J294" t="str">
        <f>IF(B294="","",IF(ISNUMBER(B294)=FALSE,"TEXT",IF((ISERROR(_xlfn.XLOOKUP(B294,[1]Recovered_Sheet1!$A:$A,[1]Recovered_Sheet1!$A:$A)))=TRUE,"No item number in ERP","")))</f>
        <v/>
      </c>
    </row>
    <row r="295" spans="1:10">
      <c r="A295" s="22" t="str">
        <f>IF(BOM!A304="","",BOM!A304)</f>
        <v/>
      </c>
      <c r="B295" s="20" t="str">
        <f>IF(BOM!$C304="","",BOM!$C304)</f>
        <v/>
      </c>
      <c r="C295" s="21" t="str">
        <f>IF(A295="","",IF(VALUE(Drawing!$E$3)=0,"",VALUE(Drawing!$E$3)))</f>
        <v/>
      </c>
      <c r="D295" s="21" t="str">
        <f>IF(A295="","",IF(BOM!$C$3="000000 and up","",Drawing!$C$3))</f>
        <v/>
      </c>
      <c r="E295" s="21" t="str">
        <f>IF(A295="","",IF(B295="","",Drawing!$B$9))</f>
        <v/>
      </c>
      <c r="F295" s="22" t="str">
        <f>IF(A295="","",IF(BOM!D304="","",BOM!D304))</f>
        <v/>
      </c>
      <c r="G295" s="22" t="str">
        <f>IF(A295="","",IF(BOM!E304="","",BOM!E304))</f>
        <v/>
      </c>
      <c r="H295" s="22" t="str">
        <f>IF(A295="","",IF(Drawing!$H$6="","",Drawing!$H$6))</f>
        <v/>
      </c>
      <c r="J295" t="str">
        <f>IF(B295="","",IF(ISNUMBER(B295)=FALSE,"TEXT",IF((ISERROR(_xlfn.XLOOKUP(B295,[1]Recovered_Sheet1!$A:$A,[1]Recovered_Sheet1!$A:$A)))=TRUE,"No item number in ERP","")))</f>
        <v/>
      </c>
    </row>
    <row r="296" spans="1:10">
      <c r="A296" s="22" t="str">
        <f>IF(BOM!A305="","",BOM!A305)</f>
        <v/>
      </c>
      <c r="B296" s="20" t="str">
        <f>IF(BOM!$C305="","",BOM!$C305)</f>
        <v/>
      </c>
      <c r="C296" s="21" t="str">
        <f>IF(A296="","",IF(VALUE(Drawing!$E$3)=0,"",VALUE(Drawing!$E$3)))</f>
        <v/>
      </c>
      <c r="D296" s="21" t="str">
        <f>IF(A296="","",IF(BOM!$C$3="000000 and up","",Drawing!$C$3))</f>
        <v/>
      </c>
      <c r="E296" s="21" t="str">
        <f>IF(A296="","",IF(B296="","",Drawing!$B$9))</f>
        <v/>
      </c>
      <c r="F296" s="22" t="str">
        <f>IF(A296="","",IF(BOM!D305="","",BOM!D305))</f>
        <v/>
      </c>
      <c r="G296" s="22" t="str">
        <f>IF(A296="","",IF(BOM!E305="","",BOM!E305))</f>
        <v/>
      </c>
      <c r="H296" s="22" t="str">
        <f>IF(A296="","",IF(Drawing!$H$6="","",Drawing!$H$6))</f>
        <v/>
      </c>
      <c r="J296" t="str">
        <f>IF(B296="","",IF(ISNUMBER(B296)=FALSE,"TEXT",IF((ISERROR(_xlfn.XLOOKUP(B296,[1]Recovered_Sheet1!$A:$A,[1]Recovered_Sheet1!$A:$A)))=TRUE,"No item number in ERP","")))</f>
        <v/>
      </c>
    </row>
    <row r="297" spans="1:10">
      <c r="A297" s="22" t="str">
        <f>IF(BOM!A306="","",BOM!A306)</f>
        <v/>
      </c>
      <c r="B297" s="20" t="str">
        <f>IF(BOM!$C306="","",BOM!$C306)</f>
        <v/>
      </c>
      <c r="C297" s="21" t="str">
        <f>IF(A297="","",IF(VALUE(Drawing!$E$3)=0,"",VALUE(Drawing!$E$3)))</f>
        <v/>
      </c>
      <c r="D297" s="21" t="str">
        <f>IF(A297="","",IF(BOM!$C$3="000000 and up","",Drawing!$C$3))</f>
        <v/>
      </c>
      <c r="E297" s="21" t="str">
        <f>IF(A297="","",IF(B297="","",Drawing!$B$9))</f>
        <v/>
      </c>
      <c r="F297" s="22" t="str">
        <f>IF(A297="","",IF(BOM!D306="","",BOM!D306))</f>
        <v/>
      </c>
      <c r="G297" s="22" t="str">
        <f>IF(A297="","",IF(BOM!E306="","",BOM!E306))</f>
        <v/>
      </c>
      <c r="H297" s="22" t="str">
        <f>IF(A297="","",IF(Drawing!$H$6="","",Drawing!$H$6))</f>
        <v/>
      </c>
      <c r="J297" t="str">
        <f>IF(B297="","",IF(ISNUMBER(B297)=FALSE,"TEXT",IF((ISERROR(_xlfn.XLOOKUP(B297,[1]Recovered_Sheet1!$A:$A,[1]Recovered_Sheet1!$A:$A)))=TRUE,"No item number in ERP","")))</f>
        <v/>
      </c>
    </row>
    <row r="298" spans="1:10">
      <c r="A298" s="22" t="str">
        <f>IF(BOM!A307="","",BOM!A307)</f>
        <v/>
      </c>
      <c r="B298" s="20" t="str">
        <f>IF(BOM!$C307="","",BOM!$C307)</f>
        <v/>
      </c>
      <c r="C298" s="21" t="str">
        <f>IF(A298="","",IF(VALUE(Drawing!$E$3)=0,"",VALUE(Drawing!$E$3)))</f>
        <v/>
      </c>
      <c r="D298" s="21" t="str">
        <f>IF(A298="","",IF(BOM!$C$3="000000 and up","",Drawing!$C$3))</f>
        <v/>
      </c>
      <c r="E298" s="21" t="str">
        <f>IF(A298="","",IF(B298="","",Drawing!$B$9))</f>
        <v/>
      </c>
      <c r="F298" s="22" t="str">
        <f>IF(A298="","",IF(BOM!D307="","",BOM!D307))</f>
        <v/>
      </c>
      <c r="G298" s="22" t="str">
        <f>IF(A298="","",IF(BOM!E307="","",BOM!E307))</f>
        <v/>
      </c>
      <c r="H298" s="22" t="str">
        <f>IF(A298="","",IF(Drawing!$H$6="","",Drawing!$H$6))</f>
        <v/>
      </c>
      <c r="J298" t="str">
        <f>IF(B298="","",IF(ISNUMBER(B298)=FALSE,"TEXT",IF((ISERROR(_xlfn.XLOOKUP(B298,[1]Recovered_Sheet1!$A:$A,[1]Recovered_Sheet1!$A:$A)))=TRUE,"No item number in ERP","")))</f>
        <v/>
      </c>
    </row>
    <row r="299" spans="1:10">
      <c r="A299" s="22" t="str">
        <f>IF(BOM!A308="","",BOM!A308)</f>
        <v/>
      </c>
      <c r="B299" s="20" t="str">
        <f>IF(BOM!$C308="","",BOM!$C308)</f>
        <v/>
      </c>
      <c r="C299" s="21" t="str">
        <f>IF(A299="","",IF(VALUE(Drawing!$E$3)=0,"",VALUE(Drawing!$E$3)))</f>
        <v/>
      </c>
      <c r="D299" s="21" t="str">
        <f>IF(A299="","",IF(BOM!$C$3="000000 and up","",Drawing!$C$3))</f>
        <v/>
      </c>
      <c r="E299" s="21" t="str">
        <f>IF(A299="","",IF(B299="","",Drawing!$B$9))</f>
        <v/>
      </c>
      <c r="F299" s="22" t="str">
        <f>IF(A299="","",IF(BOM!D308="","",BOM!D308))</f>
        <v/>
      </c>
      <c r="G299" s="22" t="str">
        <f>IF(A299="","",IF(BOM!E308="","",BOM!E308))</f>
        <v/>
      </c>
      <c r="H299" s="22" t="str">
        <f>IF(A299="","",IF(Drawing!$H$6="","",Drawing!$H$6))</f>
        <v/>
      </c>
      <c r="J299" t="str">
        <f>IF(B299="","",IF(ISNUMBER(B299)=FALSE,"TEXT",IF((ISERROR(_xlfn.XLOOKUP(B299,[1]Recovered_Sheet1!$A:$A,[1]Recovered_Sheet1!$A:$A)))=TRUE,"No item number in ERP","")))</f>
        <v/>
      </c>
    </row>
    <row r="300" spans="1:10">
      <c r="A300" s="22" t="str">
        <f>IF(BOM!A309="","",BOM!A309)</f>
        <v/>
      </c>
      <c r="B300" s="20" t="str">
        <f>IF(BOM!$C309="","",BOM!$C309)</f>
        <v/>
      </c>
      <c r="C300" s="21" t="str">
        <f>IF(A300="","",IF(VALUE(Drawing!$E$3)=0,"",VALUE(Drawing!$E$3)))</f>
        <v/>
      </c>
      <c r="D300" s="21" t="str">
        <f>IF(A300="","",IF(BOM!$C$3="000000 and up","",Drawing!$C$3))</f>
        <v/>
      </c>
      <c r="E300" s="21" t="str">
        <f>IF(A300="","",IF(B300="","",Drawing!$B$9))</f>
        <v/>
      </c>
      <c r="F300" s="22" t="str">
        <f>IF(A300="","",IF(BOM!D309="","",BOM!D309))</f>
        <v/>
      </c>
      <c r="G300" s="22" t="str">
        <f>IF(A300="","",IF(BOM!E309="","",BOM!E309))</f>
        <v/>
      </c>
      <c r="H300" s="22" t="str">
        <f>IF(A300="","",IF(Drawing!$H$6="","",Drawing!$H$6))</f>
        <v/>
      </c>
      <c r="J300" t="str">
        <f>IF(B300="","",IF(ISNUMBER(B300)=FALSE,"TEXT",IF((ISERROR(_xlfn.XLOOKUP(B300,[1]Recovered_Sheet1!$A:$A,[1]Recovered_Sheet1!$A:$A)))=TRUE,"No item number in ERP","")))</f>
        <v/>
      </c>
    </row>
    <row r="301" spans="1:10">
      <c r="A301" s="22" t="str">
        <f>IF(BOM!A310="","",BOM!A310)</f>
        <v/>
      </c>
      <c r="B301" s="20" t="str">
        <f>IF(BOM!$C310="","",BOM!$C310)</f>
        <v/>
      </c>
      <c r="C301" s="21" t="str">
        <f>IF(A301="","",IF(VALUE(Drawing!$E$3)=0,"",VALUE(Drawing!$E$3)))</f>
        <v/>
      </c>
      <c r="D301" s="21" t="str">
        <f>IF(A301="","",IF(BOM!$C$3="000000 and up","",Drawing!$C$3))</f>
        <v/>
      </c>
      <c r="E301" s="21" t="str">
        <f>IF(A301="","",IF(B301="","",Drawing!$B$9))</f>
        <v/>
      </c>
      <c r="F301" s="22" t="str">
        <f>IF(A301="","",IF(BOM!D310="","",BOM!D310))</f>
        <v/>
      </c>
      <c r="G301" s="22" t="str">
        <f>IF(A301="","",IF(BOM!E310="","",BOM!E310))</f>
        <v/>
      </c>
      <c r="H301" s="22" t="str">
        <f>IF(A301="","",IF(Drawing!$H$6="","",Drawing!$H$6))</f>
        <v/>
      </c>
      <c r="J301" t="str">
        <f>IF(B301="","",IF(ISNUMBER(B301)=FALSE,"TEXT",IF((ISERROR(_xlfn.XLOOKUP(B301,[1]Recovered_Sheet1!$A:$A,[1]Recovered_Sheet1!$A:$A)))=TRUE,"No item number in ERP","")))</f>
        <v/>
      </c>
    </row>
    <row r="302" spans="1:10">
      <c r="A302" s="22" t="str">
        <f>IF(BOM!A311="","",BOM!A311)</f>
        <v/>
      </c>
      <c r="B302" s="20" t="str">
        <f>IF(BOM!$C311="","",BOM!$C311)</f>
        <v/>
      </c>
      <c r="C302" s="21" t="str">
        <f>IF(A302="","",IF(VALUE(Drawing!$E$3)=0,"",VALUE(Drawing!$E$3)))</f>
        <v/>
      </c>
      <c r="D302" s="21" t="str">
        <f>IF(A302="","",IF(BOM!$C$3="000000 and up","",Drawing!$C$3))</f>
        <v/>
      </c>
      <c r="E302" s="21" t="str">
        <f>IF(A302="","",IF(B302="","",Drawing!$B$9))</f>
        <v/>
      </c>
      <c r="F302" s="22" t="str">
        <f>IF(A302="","",IF(BOM!D311="","",BOM!D311))</f>
        <v/>
      </c>
      <c r="G302" s="22" t="str">
        <f>IF(A302="","",IF(BOM!E311="","",BOM!E311))</f>
        <v/>
      </c>
      <c r="H302" s="22" t="str">
        <f>IF(A302="","",IF(Drawing!$H$6="","",Drawing!$H$6))</f>
        <v/>
      </c>
      <c r="J302" t="str">
        <f>IF(B302="","",IF(ISNUMBER(B302)=FALSE,"TEXT",IF((ISERROR(_xlfn.XLOOKUP(B302,[1]Recovered_Sheet1!$A:$A,[1]Recovered_Sheet1!$A:$A)))=TRUE,"No item number in ERP","")))</f>
        <v/>
      </c>
    </row>
    <row r="303" spans="1:10">
      <c r="A303" s="22" t="str">
        <f>IF(BOM!A312="","",BOM!A312)</f>
        <v/>
      </c>
      <c r="B303" s="20" t="str">
        <f>IF(BOM!$C312="","",BOM!$C312)</f>
        <v/>
      </c>
      <c r="C303" s="21" t="str">
        <f>IF(A303="","",IF(VALUE(Drawing!$E$3)=0,"",VALUE(Drawing!$E$3)))</f>
        <v/>
      </c>
      <c r="D303" s="21" t="str">
        <f>IF(A303="","",IF(BOM!$C$3="000000 and up","",Drawing!$C$3))</f>
        <v/>
      </c>
      <c r="E303" s="21" t="str">
        <f>IF(A303="","",IF(B303="","",Drawing!$B$9))</f>
        <v/>
      </c>
      <c r="F303" s="22" t="str">
        <f>IF(A303="","",IF(BOM!D312="","",BOM!D312))</f>
        <v/>
      </c>
      <c r="G303" s="22" t="str">
        <f>IF(A303="","",IF(BOM!E312="","",BOM!E312))</f>
        <v/>
      </c>
      <c r="H303" s="22" t="str">
        <f>IF(A303="","",IF(Drawing!$H$6="","",Drawing!$H$6))</f>
        <v/>
      </c>
      <c r="J303" t="str">
        <f>IF(B303="","",IF(ISNUMBER(B303)=FALSE,"TEXT",IF((ISERROR(_xlfn.XLOOKUP(B303,[1]Recovered_Sheet1!$A:$A,[1]Recovered_Sheet1!$A:$A)))=TRUE,"No item number in ERP","")))</f>
        <v/>
      </c>
    </row>
    <row r="304" spans="1:10">
      <c r="A304" s="22" t="str">
        <f>IF(BOM!A313="","",BOM!A313)</f>
        <v/>
      </c>
      <c r="B304" s="20" t="str">
        <f>IF(BOM!$C313="","",BOM!$C313)</f>
        <v/>
      </c>
      <c r="C304" s="21" t="str">
        <f>IF(A304="","",IF(VALUE(Drawing!$E$3)=0,"",VALUE(Drawing!$E$3)))</f>
        <v/>
      </c>
      <c r="D304" s="21" t="str">
        <f>IF(A304="","",IF(BOM!$C$3="000000 and up","",Drawing!$C$3))</f>
        <v/>
      </c>
      <c r="E304" s="21" t="str">
        <f>IF(A304="","",IF(B304="","",Drawing!$B$9))</f>
        <v/>
      </c>
      <c r="F304" s="22" t="str">
        <f>IF(A304="","",IF(BOM!D313="","",BOM!D313))</f>
        <v/>
      </c>
      <c r="G304" s="22" t="str">
        <f>IF(A304="","",IF(BOM!E313="","",BOM!E313))</f>
        <v/>
      </c>
      <c r="H304" s="22" t="str">
        <f>IF(A304="","",IF(Drawing!$H$6="","",Drawing!$H$6))</f>
        <v/>
      </c>
      <c r="J304" t="str">
        <f>IF(B304="","",IF(ISNUMBER(B304)=FALSE,"TEXT",IF((ISERROR(_xlfn.XLOOKUP(B304,[1]Recovered_Sheet1!$A:$A,[1]Recovered_Sheet1!$A:$A)))=TRUE,"No item number in ERP","")))</f>
        <v/>
      </c>
    </row>
    <row r="305" spans="1:10">
      <c r="A305" s="22" t="str">
        <f>IF(BOM!A314="","",BOM!A314)</f>
        <v/>
      </c>
      <c r="B305" s="20" t="str">
        <f>IF(BOM!$C314="","",BOM!$C314)</f>
        <v/>
      </c>
      <c r="C305" s="21" t="str">
        <f>IF(A305="","",IF(VALUE(Drawing!$E$3)=0,"",VALUE(Drawing!$E$3)))</f>
        <v/>
      </c>
      <c r="D305" s="21" t="str">
        <f>IF(A305="","",IF(BOM!$C$3="000000 and up","",Drawing!$C$3))</f>
        <v/>
      </c>
      <c r="E305" s="21" t="str">
        <f>IF(A305="","",IF(B305="","",Drawing!$B$9))</f>
        <v/>
      </c>
      <c r="F305" s="22" t="str">
        <f>IF(A305="","",IF(BOM!D314="","",BOM!D314))</f>
        <v/>
      </c>
      <c r="G305" s="22" t="str">
        <f>IF(A305="","",IF(BOM!E314="","",BOM!E314))</f>
        <v/>
      </c>
      <c r="H305" s="22" t="str">
        <f>IF(A305="","",IF(Drawing!$H$6="","",Drawing!$H$6))</f>
        <v/>
      </c>
      <c r="J305" t="str">
        <f>IF(B305="","",IF(ISNUMBER(B305)=FALSE,"TEXT",IF((ISERROR(_xlfn.XLOOKUP(B305,[1]Recovered_Sheet1!$A:$A,[1]Recovered_Sheet1!$A:$A)))=TRUE,"No item number in ERP","")))</f>
        <v/>
      </c>
    </row>
    <row r="306" spans="1:10">
      <c r="A306" s="22" t="str">
        <f>IF(BOM!A315="","",BOM!A315)</f>
        <v/>
      </c>
      <c r="B306" s="20" t="str">
        <f>IF(BOM!$C315="","",BOM!$C315)</f>
        <v/>
      </c>
      <c r="C306" s="21" t="str">
        <f>IF(A306="","",IF(VALUE(Drawing!$E$3)=0,"",VALUE(Drawing!$E$3)))</f>
        <v/>
      </c>
      <c r="D306" s="21" t="str">
        <f>IF(A306="","",IF(BOM!$C$3="000000 and up","",Drawing!$C$3))</f>
        <v/>
      </c>
      <c r="E306" s="21" t="str">
        <f>IF(A306="","",IF(B306="","",Drawing!$B$9))</f>
        <v/>
      </c>
      <c r="F306" s="22" t="str">
        <f>IF(A306="","",IF(BOM!D315="","",BOM!D315))</f>
        <v/>
      </c>
      <c r="G306" s="22" t="str">
        <f>IF(A306="","",IF(BOM!E315="","",BOM!E315))</f>
        <v/>
      </c>
      <c r="H306" s="22" t="str">
        <f>IF(A306="","",IF(Drawing!$H$6="","",Drawing!$H$6))</f>
        <v/>
      </c>
      <c r="J306" t="str">
        <f>IF(B306="","",IF(ISNUMBER(B306)=FALSE,"TEXT",IF((ISERROR(_xlfn.XLOOKUP(B306,[1]Recovered_Sheet1!$A:$A,[1]Recovered_Sheet1!$A:$A)))=TRUE,"No item number in ERP","")))</f>
        <v/>
      </c>
    </row>
    <row r="307" spans="1:10">
      <c r="A307" s="22" t="str">
        <f>IF(BOM!A316="","",BOM!A316)</f>
        <v/>
      </c>
      <c r="B307" s="20" t="str">
        <f>IF(BOM!$C316="","",BOM!$C316)</f>
        <v/>
      </c>
      <c r="C307" s="21" t="str">
        <f>IF(A307="","",IF(VALUE(Drawing!$E$3)=0,"",VALUE(Drawing!$E$3)))</f>
        <v/>
      </c>
      <c r="D307" s="21" t="str">
        <f>IF(A307="","",IF(BOM!$C$3="000000 and up","",Drawing!$C$3))</f>
        <v/>
      </c>
      <c r="E307" s="21" t="str">
        <f>IF(A307="","",IF(B307="","",Drawing!$B$9))</f>
        <v/>
      </c>
      <c r="F307" s="22" t="str">
        <f>IF(A307="","",IF(BOM!D316="","",BOM!D316))</f>
        <v/>
      </c>
      <c r="G307" s="22" t="str">
        <f>IF(A307="","",IF(BOM!E316="","",BOM!E316))</f>
        <v/>
      </c>
      <c r="H307" s="22" t="str">
        <f>IF(A307="","",IF(Drawing!$H$6="","",Drawing!$H$6))</f>
        <v/>
      </c>
      <c r="J307" t="str">
        <f>IF(B307="","",IF(ISNUMBER(B307)=FALSE,"TEXT",IF((ISERROR(_xlfn.XLOOKUP(B307,[1]Recovered_Sheet1!$A:$A,[1]Recovered_Sheet1!$A:$A)))=TRUE,"No item number in ERP","")))</f>
        <v/>
      </c>
    </row>
    <row r="308" spans="1:10">
      <c r="A308" s="22" t="str">
        <f>IF(BOM!A317="","",BOM!A317)</f>
        <v/>
      </c>
      <c r="B308" s="20" t="str">
        <f>IF(BOM!$C317="","",BOM!$C317)</f>
        <v/>
      </c>
      <c r="C308" s="21" t="str">
        <f>IF(A308="","",IF(VALUE(Drawing!$E$3)=0,"",VALUE(Drawing!$E$3)))</f>
        <v/>
      </c>
      <c r="D308" s="21" t="str">
        <f>IF(A308="","",IF(BOM!$C$3="000000 and up","",Drawing!$C$3))</f>
        <v/>
      </c>
      <c r="E308" s="21" t="str">
        <f>IF(A308="","",IF(B308="","",Drawing!$B$9))</f>
        <v/>
      </c>
      <c r="F308" s="22" t="str">
        <f>IF(A308="","",IF(BOM!D317="","",BOM!D317))</f>
        <v/>
      </c>
      <c r="G308" s="22" t="str">
        <f>IF(A308="","",IF(BOM!E317="","",BOM!E317))</f>
        <v/>
      </c>
      <c r="H308" s="22" t="str">
        <f>IF(A308="","",IF(Drawing!$H$6="","",Drawing!$H$6))</f>
        <v/>
      </c>
      <c r="J308" t="str">
        <f>IF(B308="","",IF(ISNUMBER(B308)=FALSE,"TEXT",IF((ISERROR(_xlfn.XLOOKUP(B308,[1]Recovered_Sheet1!$A:$A,[1]Recovered_Sheet1!$A:$A)))=TRUE,"No item number in ERP","")))</f>
        <v/>
      </c>
    </row>
    <row r="309" spans="1:10">
      <c r="A309" s="22" t="str">
        <f>IF(BOM!A318="","",BOM!A318)</f>
        <v/>
      </c>
      <c r="B309" s="20" t="str">
        <f>IF(BOM!$C318="","",BOM!$C318)</f>
        <v/>
      </c>
      <c r="C309" s="21" t="str">
        <f>IF(A309="","",IF(VALUE(Drawing!$E$3)=0,"",VALUE(Drawing!$E$3)))</f>
        <v/>
      </c>
      <c r="D309" s="21" t="str">
        <f>IF(A309="","",IF(BOM!$C$3="000000 and up","",Drawing!$C$3))</f>
        <v/>
      </c>
      <c r="E309" s="21" t="str">
        <f>IF(A309="","",IF(B309="","",Drawing!$B$9))</f>
        <v/>
      </c>
      <c r="F309" s="22" t="str">
        <f>IF(A309="","",IF(BOM!D318="","",BOM!D318))</f>
        <v/>
      </c>
      <c r="G309" s="22" t="str">
        <f>IF(A309="","",IF(BOM!E318="","",BOM!E318))</f>
        <v/>
      </c>
      <c r="H309" s="22" t="str">
        <f>IF(A309="","",IF(Drawing!$H$6="","",Drawing!$H$6))</f>
        <v/>
      </c>
      <c r="J309" t="str">
        <f>IF(B309="","",IF(ISNUMBER(B309)=FALSE,"TEXT",IF((ISERROR(_xlfn.XLOOKUP(B309,[1]Recovered_Sheet1!$A:$A,[1]Recovered_Sheet1!$A:$A)))=TRUE,"No item number in ERP","")))</f>
        <v/>
      </c>
    </row>
    <row r="310" spans="1:10">
      <c r="A310" s="22" t="str">
        <f>IF(BOM!A319="","",BOM!A319)</f>
        <v/>
      </c>
      <c r="B310" s="20" t="str">
        <f>IF(BOM!$C319="","",BOM!$C319)</f>
        <v/>
      </c>
      <c r="C310" s="21" t="str">
        <f>IF(A310="","",IF(VALUE(Drawing!$E$3)=0,"",VALUE(Drawing!$E$3)))</f>
        <v/>
      </c>
      <c r="D310" s="21" t="str">
        <f>IF(A310="","",IF(BOM!$C$3="000000 and up","",Drawing!$C$3))</f>
        <v/>
      </c>
      <c r="E310" s="21" t="str">
        <f>IF(A310="","",IF(B310="","",Drawing!$B$9))</f>
        <v/>
      </c>
      <c r="F310" s="22" t="str">
        <f>IF(A310="","",IF(BOM!D319="","",BOM!D319))</f>
        <v/>
      </c>
      <c r="G310" s="22" t="str">
        <f>IF(A310="","",IF(BOM!E319="","",BOM!E319))</f>
        <v/>
      </c>
      <c r="H310" s="22" t="str">
        <f>IF(A310="","",IF(Drawing!$H$6="","",Drawing!$H$6))</f>
        <v/>
      </c>
      <c r="J310" t="str">
        <f>IF(B310="","",IF(ISNUMBER(B310)=FALSE,"TEXT",IF((ISERROR(_xlfn.XLOOKUP(B310,[1]Recovered_Sheet1!$A:$A,[1]Recovered_Sheet1!$A:$A)))=TRUE,"No item number in ERP","")))</f>
        <v/>
      </c>
    </row>
    <row r="311" spans="1:10">
      <c r="A311" s="22" t="str">
        <f>IF(BOM!A320="","",BOM!A320)</f>
        <v/>
      </c>
      <c r="B311" s="20" t="str">
        <f>IF(BOM!$C320="","",BOM!$C320)</f>
        <v/>
      </c>
      <c r="C311" s="21" t="str">
        <f>IF(A311="","",IF(VALUE(Drawing!$E$3)=0,"",VALUE(Drawing!$E$3)))</f>
        <v/>
      </c>
      <c r="D311" s="21" t="str">
        <f>IF(A311="","",IF(BOM!$C$3="000000 and up","",Drawing!$C$3))</f>
        <v/>
      </c>
      <c r="E311" s="21" t="str">
        <f>IF(A311="","",IF(B311="","",Drawing!$B$9))</f>
        <v/>
      </c>
      <c r="F311" s="22" t="str">
        <f>IF(A311="","",IF(BOM!D320="","",BOM!D320))</f>
        <v/>
      </c>
      <c r="G311" s="22" t="str">
        <f>IF(A311="","",IF(BOM!E320="","",BOM!E320))</f>
        <v/>
      </c>
      <c r="H311" s="22" t="str">
        <f>IF(A311="","",IF(Drawing!$H$6="","",Drawing!$H$6))</f>
        <v/>
      </c>
      <c r="J311" t="str">
        <f>IF(B311="","",IF(ISNUMBER(B311)=FALSE,"TEXT",IF((ISERROR(_xlfn.XLOOKUP(B311,[1]Recovered_Sheet1!$A:$A,[1]Recovered_Sheet1!$A:$A)))=TRUE,"No item number in ERP","")))</f>
        <v/>
      </c>
    </row>
    <row r="312" spans="1:10">
      <c r="A312" s="22" t="str">
        <f>IF(BOM!A321="","",BOM!A321)</f>
        <v/>
      </c>
      <c r="B312" s="20" t="str">
        <f>IF(BOM!$C321="","",BOM!$C321)</f>
        <v/>
      </c>
      <c r="C312" s="21" t="str">
        <f>IF(A312="","",IF(VALUE(Drawing!$E$3)=0,"",VALUE(Drawing!$E$3)))</f>
        <v/>
      </c>
      <c r="D312" s="21" t="str">
        <f>IF(A312="","",IF(BOM!$C$3="000000 and up","",Drawing!$C$3))</f>
        <v/>
      </c>
      <c r="E312" s="21" t="str">
        <f>IF(A312="","",IF(B312="","",Drawing!$B$9))</f>
        <v/>
      </c>
      <c r="F312" s="22" t="str">
        <f>IF(A312="","",IF(BOM!D321="","",BOM!D321))</f>
        <v/>
      </c>
      <c r="G312" s="22" t="str">
        <f>IF(A312="","",IF(BOM!E321="","",BOM!E321))</f>
        <v/>
      </c>
      <c r="H312" s="22" t="str">
        <f>IF(A312="","",IF(Drawing!$H$6="","",Drawing!$H$6))</f>
        <v/>
      </c>
      <c r="J312" t="str">
        <f>IF(B312="","",IF(ISNUMBER(B312)=FALSE,"TEXT",IF((ISERROR(_xlfn.XLOOKUP(B312,[1]Recovered_Sheet1!$A:$A,[1]Recovered_Sheet1!$A:$A)))=TRUE,"No item number in ERP","")))</f>
        <v/>
      </c>
    </row>
    <row r="313" spans="1:10">
      <c r="A313" s="22" t="str">
        <f>IF(BOM!A322="","",BOM!A322)</f>
        <v/>
      </c>
      <c r="B313" s="20" t="str">
        <f>IF(BOM!$C322="","",BOM!$C322)</f>
        <v/>
      </c>
      <c r="C313" s="21" t="str">
        <f>IF(A313="","",IF(VALUE(Drawing!$E$3)=0,"",VALUE(Drawing!$E$3)))</f>
        <v/>
      </c>
      <c r="D313" s="21" t="str">
        <f>IF(A313="","",IF(BOM!$C$3="000000 and up","",Drawing!$C$3))</f>
        <v/>
      </c>
      <c r="E313" s="21" t="str">
        <f>IF(A313="","",IF(B313="","",Drawing!$B$9))</f>
        <v/>
      </c>
      <c r="F313" s="22" t="str">
        <f>IF(A313="","",IF(BOM!D322="","",BOM!D322))</f>
        <v/>
      </c>
      <c r="G313" s="22" t="str">
        <f>IF(A313="","",IF(BOM!E322="","",BOM!E322))</f>
        <v/>
      </c>
      <c r="H313" s="22" t="str">
        <f>IF(A313="","",IF(Drawing!$H$6="","",Drawing!$H$6))</f>
        <v/>
      </c>
      <c r="J313" t="str">
        <f>IF(B313="","",IF(ISNUMBER(B313)=FALSE,"TEXT",IF((ISERROR(_xlfn.XLOOKUP(B313,[1]Recovered_Sheet1!$A:$A,[1]Recovered_Sheet1!$A:$A)))=TRUE,"No item number in ERP","")))</f>
        <v/>
      </c>
    </row>
    <row r="314" spans="1:10">
      <c r="A314" s="22" t="str">
        <f>IF(BOM!A323="","",BOM!A323)</f>
        <v/>
      </c>
      <c r="B314" s="20" t="str">
        <f>IF(BOM!$C323="","",BOM!$C323)</f>
        <v/>
      </c>
      <c r="C314" s="21" t="str">
        <f>IF(A314="","",IF(VALUE(Drawing!$E$3)=0,"",VALUE(Drawing!$E$3)))</f>
        <v/>
      </c>
      <c r="D314" s="21" t="str">
        <f>IF(A314="","",IF(BOM!$C$3="000000 and up","",Drawing!$C$3))</f>
        <v/>
      </c>
      <c r="E314" s="21" t="str">
        <f>IF(A314="","",IF(B314="","",Drawing!$B$9))</f>
        <v/>
      </c>
      <c r="F314" s="22" t="str">
        <f>IF(A314="","",IF(BOM!D323="","",BOM!D323))</f>
        <v/>
      </c>
      <c r="G314" s="22" t="str">
        <f>IF(A314="","",IF(BOM!E323="","",BOM!E323))</f>
        <v/>
      </c>
      <c r="H314" s="22" t="str">
        <f>IF(A314="","",IF(Drawing!$H$6="","",Drawing!$H$6))</f>
        <v/>
      </c>
      <c r="J314" t="str">
        <f>IF(B314="","",IF(ISNUMBER(B314)=FALSE,"TEXT",IF((ISERROR(_xlfn.XLOOKUP(B314,[1]Recovered_Sheet1!$A:$A,[1]Recovered_Sheet1!$A:$A)))=TRUE,"No item number in ERP","")))</f>
        <v/>
      </c>
    </row>
    <row r="315" spans="1:10">
      <c r="A315" s="22" t="str">
        <f>IF(BOM!A324="","",BOM!A324)</f>
        <v/>
      </c>
      <c r="B315" s="20" t="str">
        <f>IF(BOM!$C324="","",BOM!$C324)</f>
        <v/>
      </c>
      <c r="C315" s="21" t="str">
        <f>IF(A315="","",IF(VALUE(Drawing!$E$3)=0,"",VALUE(Drawing!$E$3)))</f>
        <v/>
      </c>
      <c r="D315" s="21" t="str">
        <f>IF(A315="","",IF(BOM!$C$3="000000 and up","",Drawing!$C$3))</f>
        <v/>
      </c>
      <c r="E315" s="21" t="str">
        <f>IF(A315="","",IF(B315="","",Drawing!$B$9))</f>
        <v/>
      </c>
      <c r="F315" s="22" t="str">
        <f>IF(A315="","",IF(BOM!D324="","",BOM!D324))</f>
        <v/>
      </c>
      <c r="G315" s="22" t="str">
        <f>IF(A315="","",IF(BOM!E324="","",BOM!E324))</f>
        <v/>
      </c>
      <c r="H315" s="22" t="str">
        <f>IF(A315="","",IF(Drawing!$H$6="","",Drawing!$H$6))</f>
        <v/>
      </c>
      <c r="J315" t="str">
        <f>IF(B315="","",IF(ISNUMBER(B315)=FALSE,"TEXT",IF((ISERROR(_xlfn.XLOOKUP(B315,[1]Recovered_Sheet1!$A:$A,[1]Recovered_Sheet1!$A:$A)))=TRUE,"No item number in ERP","")))</f>
        <v/>
      </c>
    </row>
    <row r="316" spans="1:10">
      <c r="A316" s="22" t="str">
        <f>IF(BOM!A325="","",BOM!A325)</f>
        <v/>
      </c>
      <c r="B316" s="20" t="str">
        <f>IF(BOM!$C325="","",BOM!$C325)</f>
        <v/>
      </c>
      <c r="C316" s="21" t="str">
        <f>IF(A316="","",IF(VALUE(Drawing!$E$3)=0,"",VALUE(Drawing!$E$3)))</f>
        <v/>
      </c>
      <c r="D316" s="21" t="str">
        <f>IF(A316="","",IF(BOM!$C$3="000000 and up","",Drawing!$C$3))</f>
        <v/>
      </c>
      <c r="E316" s="21" t="str">
        <f>IF(A316="","",IF(B316="","",Drawing!$B$9))</f>
        <v/>
      </c>
      <c r="F316" s="22" t="str">
        <f>IF(A316="","",IF(BOM!D325="","",BOM!D325))</f>
        <v/>
      </c>
      <c r="G316" s="22" t="str">
        <f>IF(A316="","",IF(BOM!E325="","",BOM!E325))</f>
        <v/>
      </c>
      <c r="H316" s="22" t="str">
        <f>IF(A316="","",IF(Drawing!$H$6="","",Drawing!$H$6))</f>
        <v/>
      </c>
      <c r="J316" t="str">
        <f>IF(B316="","",IF(ISNUMBER(B316)=FALSE,"TEXT",IF((ISERROR(_xlfn.XLOOKUP(B316,[1]Recovered_Sheet1!$A:$A,[1]Recovered_Sheet1!$A:$A)))=TRUE,"No item number in ERP","")))</f>
        <v/>
      </c>
    </row>
    <row r="317" spans="1:10">
      <c r="A317" s="22" t="str">
        <f>IF(BOM!A326="","",BOM!A326)</f>
        <v/>
      </c>
      <c r="B317" s="20" t="str">
        <f>IF(BOM!$C326="","",BOM!$C326)</f>
        <v/>
      </c>
      <c r="C317" s="21" t="str">
        <f>IF(A317="","",IF(VALUE(Drawing!$E$3)=0,"",VALUE(Drawing!$E$3)))</f>
        <v/>
      </c>
      <c r="D317" s="21" t="str">
        <f>IF(A317="","",IF(BOM!$C$3="000000 and up","",Drawing!$C$3))</f>
        <v/>
      </c>
      <c r="E317" s="21" t="str">
        <f>IF(A317="","",IF(B317="","",Drawing!$B$9))</f>
        <v/>
      </c>
      <c r="F317" s="22" t="str">
        <f>IF(A317="","",IF(BOM!D326="","",BOM!D326))</f>
        <v/>
      </c>
      <c r="G317" s="22" t="str">
        <f>IF(A317="","",IF(BOM!E326="","",BOM!E326))</f>
        <v/>
      </c>
      <c r="H317" s="22" t="str">
        <f>IF(A317="","",IF(Drawing!$H$6="","",Drawing!$H$6))</f>
        <v/>
      </c>
      <c r="J317" t="str">
        <f>IF(B317="","",IF(ISNUMBER(B317)=FALSE,"TEXT",IF((ISERROR(_xlfn.XLOOKUP(B317,[1]Recovered_Sheet1!$A:$A,[1]Recovered_Sheet1!$A:$A)))=TRUE,"No item number in ERP","")))</f>
        <v/>
      </c>
    </row>
    <row r="318" spans="1:10">
      <c r="A318" s="22" t="str">
        <f>IF(BOM!A327="","",BOM!A327)</f>
        <v/>
      </c>
      <c r="B318" s="20" t="str">
        <f>IF(BOM!$C327="","",BOM!$C327)</f>
        <v/>
      </c>
      <c r="C318" s="21" t="str">
        <f>IF(A318="","",IF(VALUE(Drawing!$E$3)=0,"",VALUE(Drawing!$E$3)))</f>
        <v/>
      </c>
      <c r="D318" s="21" t="str">
        <f>IF(A318="","",IF(BOM!$C$3="000000 and up","",Drawing!$C$3))</f>
        <v/>
      </c>
      <c r="E318" s="21" t="str">
        <f>IF(A318="","",IF(B318="","",Drawing!$B$9))</f>
        <v/>
      </c>
      <c r="F318" s="22" t="str">
        <f>IF(A318="","",IF(BOM!D327="","",BOM!D327))</f>
        <v/>
      </c>
      <c r="G318" s="22" t="str">
        <f>IF(A318="","",IF(BOM!E327="","",BOM!E327))</f>
        <v/>
      </c>
      <c r="H318" s="22" t="str">
        <f>IF(A318="","",IF(Drawing!$H$6="","",Drawing!$H$6))</f>
        <v/>
      </c>
      <c r="J318" t="str">
        <f>IF(B318="","",IF(ISNUMBER(B318)=FALSE,"TEXT",IF((ISERROR(_xlfn.XLOOKUP(B318,[1]Recovered_Sheet1!$A:$A,[1]Recovered_Sheet1!$A:$A)))=TRUE,"No item number in ERP","")))</f>
        <v/>
      </c>
    </row>
    <row r="319" spans="1:10">
      <c r="A319" s="22" t="str">
        <f>IF(BOM!A328="","",BOM!A328)</f>
        <v/>
      </c>
      <c r="B319" s="20" t="str">
        <f>IF(BOM!$C328="","",BOM!$C328)</f>
        <v/>
      </c>
      <c r="C319" s="21" t="str">
        <f>IF(A319="","",IF(VALUE(Drawing!$E$3)=0,"",VALUE(Drawing!$E$3)))</f>
        <v/>
      </c>
      <c r="D319" s="21" t="str">
        <f>IF(A319="","",IF(BOM!$C$3="000000 and up","",Drawing!$C$3))</f>
        <v/>
      </c>
      <c r="E319" s="21" t="str">
        <f>IF(A319="","",IF(B319="","",Drawing!$B$9))</f>
        <v/>
      </c>
      <c r="F319" s="22" t="str">
        <f>IF(A319="","",IF(BOM!D328="","",BOM!D328))</f>
        <v/>
      </c>
      <c r="G319" s="22" t="str">
        <f>IF(A319="","",IF(BOM!E328="","",BOM!E328))</f>
        <v/>
      </c>
      <c r="H319" s="22" t="str">
        <f>IF(A319="","",IF(Drawing!$H$6="","",Drawing!$H$6))</f>
        <v/>
      </c>
      <c r="J319" t="str">
        <f>IF(B319="","",IF(ISNUMBER(B319)=FALSE,"TEXT",IF((ISERROR(_xlfn.XLOOKUP(B319,[1]Recovered_Sheet1!$A:$A,[1]Recovered_Sheet1!$A:$A)))=TRUE,"No item number in ERP","")))</f>
        <v/>
      </c>
    </row>
    <row r="320" spans="1:10">
      <c r="A320" s="22" t="str">
        <f>IF(BOM!A329="","",BOM!A329)</f>
        <v/>
      </c>
      <c r="B320" s="20" t="str">
        <f>IF(BOM!$C329="","",BOM!$C329)</f>
        <v/>
      </c>
      <c r="C320" s="21" t="str">
        <f>IF(A320="","",IF(VALUE(Drawing!$E$3)=0,"",VALUE(Drawing!$E$3)))</f>
        <v/>
      </c>
      <c r="D320" s="21" t="str">
        <f>IF(A320="","",IF(BOM!$C$3="000000 and up","",Drawing!$C$3))</f>
        <v/>
      </c>
      <c r="E320" s="21" t="str">
        <f>IF(A320="","",IF(B320="","",Drawing!$B$9))</f>
        <v/>
      </c>
      <c r="F320" s="22" t="str">
        <f>IF(A320="","",IF(BOM!D329="","",BOM!D329))</f>
        <v/>
      </c>
      <c r="G320" s="22" t="str">
        <f>IF(A320="","",IF(BOM!E329="","",BOM!E329))</f>
        <v/>
      </c>
      <c r="H320" s="22" t="str">
        <f>IF(A320="","",IF(Drawing!$H$6="","",Drawing!$H$6))</f>
        <v/>
      </c>
      <c r="J320" t="str">
        <f>IF(B320="","",IF(ISNUMBER(B320)=FALSE,"TEXT",IF((ISERROR(_xlfn.XLOOKUP(B320,[1]Recovered_Sheet1!$A:$A,[1]Recovered_Sheet1!$A:$A)))=TRUE,"No item number in ERP","")))</f>
        <v/>
      </c>
    </row>
    <row r="321" spans="1:10">
      <c r="A321" s="22" t="str">
        <f>IF(BOM!A330="","",BOM!A330)</f>
        <v/>
      </c>
      <c r="B321" s="20" t="str">
        <f>IF(BOM!$C330="","",BOM!$C330)</f>
        <v/>
      </c>
      <c r="C321" s="21" t="str">
        <f>IF(A321="","",IF(VALUE(Drawing!$E$3)=0,"",VALUE(Drawing!$E$3)))</f>
        <v/>
      </c>
      <c r="D321" s="21" t="str">
        <f>IF(A321="","",IF(BOM!$C$3="000000 and up","",Drawing!$C$3))</f>
        <v/>
      </c>
      <c r="E321" s="21" t="str">
        <f>IF(A321="","",IF(B321="","",Drawing!$B$9))</f>
        <v/>
      </c>
      <c r="F321" s="22" t="str">
        <f>IF(A321="","",IF(BOM!D330="","",BOM!D330))</f>
        <v/>
      </c>
      <c r="G321" s="22" t="str">
        <f>IF(A321="","",IF(BOM!E330="","",BOM!E330))</f>
        <v/>
      </c>
      <c r="H321" s="22" t="str">
        <f>IF(A321="","",IF(Drawing!$H$6="","",Drawing!$H$6))</f>
        <v/>
      </c>
      <c r="J321" t="str">
        <f>IF(B321="","",IF(ISNUMBER(B321)=FALSE,"TEXT",IF((ISERROR(_xlfn.XLOOKUP(B321,[1]Recovered_Sheet1!$A:$A,[1]Recovered_Sheet1!$A:$A)))=TRUE,"No item number in ERP","")))</f>
        <v/>
      </c>
    </row>
    <row r="322" spans="1:10">
      <c r="A322" s="22" t="str">
        <f>IF(BOM!A331="","",BOM!A331)</f>
        <v/>
      </c>
      <c r="B322" s="20" t="str">
        <f>IF(BOM!$C331="","",BOM!$C331)</f>
        <v/>
      </c>
      <c r="C322" s="21" t="str">
        <f>IF(A322="","",IF(VALUE(Drawing!$E$3)=0,"",VALUE(Drawing!$E$3)))</f>
        <v/>
      </c>
      <c r="D322" s="21" t="str">
        <f>IF(A322="","",IF(BOM!$C$3="000000 and up","",Drawing!$C$3))</f>
        <v/>
      </c>
      <c r="E322" s="21" t="str">
        <f>IF(A322="","",IF(B322="","",Drawing!$B$9))</f>
        <v/>
      </c>
      <c r="F322" s="22" t="str">
        <f>IF(A322="","",IF(BOM!D331="","",BOM!D331))</f>
        <v/>
      </c>
      <c r="G322" s="22" t="str">
        <f>IF(A322="","",IF(BOM!E331="","",BOM!E331))</f>
        <v/>
      </c>
      <c r="H322" s="22" t="str">
        <f>IF(A322="","",IF(Drawing!$H$6="","",Drawing!$H$6))</f>
        <v/>
      </c>
      <c r="J322" t="str">
        <f>IF(B322="","",IF(ISNUMBER(B322)=FALSE,"TEXT",IF((ISERROR(_xlfn.XLOOKUP(B322,[1]Recovered_Sheet1!$A:$A,[1]Recovered_Sheet1!$A:$A)))=TRUE,"No item number in ERP","")))</f>
        <v/>
      </c>
    </row>
    <row r="323" spans="1:10">
      <c r="A323" s="22" t="str">
        <f>IF(BOM!A332="","",BOM!A332)</f>
        <v/>
      </c>
      <c r="B323" s="20" t="str">
        <f>IF(BOM!$C332="","",BOM!$C332)</f>
        <v/>
      </c>
      <c r="C323" s="21" t="str">
        <f>IF(A323="","",IF(VALUE(Drawing!$E$3)=0,"",VALUE(Drawing!$E$3)))</f>
        <v/>
      </c>
      <c r="D323" s="21" t="str">
        <f>IF(A323="","",IF(BOM!$C$3="000000 and up","",Drawing!$C$3))</f>
        <v/>
      </c>
      <c r="E323" s="21" t="str">
        <f>IF(A323="","",IF(B323="","",Drawing!$B$9))</f>
        <v/>
      </c>
      <c r="F323" s="22" t="str">
        <f>IF(A323="","",IF(BOM!D332="","",BOM!D332))</f>
        <v/>
      </c>
      <c r="G323" s="22" t="str">
        <f>IF(A323="","",IF(BOM!E332="","",BOM!E332))</f>
        <v/>
      </c>
      <c r="H323" s="22" t="str">
        <f>IF(A323="","",IF(Drawing!$H$6="","",Drawing!$H$6))</f>
        <v/>
      </c>
      <c r="J323" t="str">
        <f>IF(B323="","",IF(ISNUMBER(B323)=FALSE,"TEXT",IF((ISERROR(_xlfn.XLOOKUP(B323,[1]Recovered_Sheet1!$A:$A,[1]Recovered_Sheet1!$A:$A)))=TRUE,"No item number in ERP","")))</f>
        <v/>
      </c>
    </row>
    <row r="324" spans="1:10">
      <c r="A324" s="22" t="str">
        <f>IF(BOM!A333="","",BOM!A333)</f>
        <v/>
      </c>
      <c r="B324" s="20" t="str">
        <f>IF(BOM!$C333="","",BOM!$C333)</f>
        <v/>
      </c>
      <c r="C324" s="21" t="str">
        <f>IF(A324="","",IF(VALUE(Drawing!$E$3)=0,"",VALUE(Drawing!$E$3)))</f>
        <v/>
      </c>
      <c r="D324" s="21" t="str">
        <f>IF(A324="","",IF(BOM!$C$3="000000 and up","",Drawing!$C$3))</f>
        <v/>
      </c>
      <c r="E324" s="21" t="str">
        <f>IF(A324="","",IF(B324="","",Drawing!$B$9))</f>
        <v/>
      </c>
      <c r="F324" s="22" t="str">
        <f>IF(A324="","",IF(BOM!D333="","",BOM!D333))</f>
        <v/>
      </c>
      <c r="G324" s="22" t="str">
        <f>IF(A324="","",IF(BOM!E333="","",BOM!E333))</f>
        <v/>
      </c>
      <c r="H324" s="22" t="str">
        <f>IF(A324="","",IF(Drawing!$H$6="","",Drawing!$H$6))</f>
        <v/>
      </c>
      <c r="J324" t="str">
        <f>IF(B324="","",IF(ISNUMBER(B324)=FALSE,"TEXT",IF((ISERROR(_xlfn.XLOOKUP(B324,[1]Recovered_Sheet1!$A:$A,[1]Recovered_Sheet1!$A:$A)))=TRUE,"No item number in ERP","")))</f>
        <v/>
      </c>
    </row>
    <row r="325" spans="1:10">
      <c r="A325" s="22" t="str">
        <f>IF(BOM!A334="","",BOM!A334)</f>
        <v/>
      </c>
      <c r="B325" s="20" t="str">
        <f>IF(BOM!$C334="","",BOM!$C334)</f>
        <v/>
      </c>
      <c r="C325" s="21" t="str">
        <f>IF(A325="","",IF(VALUE(Drawing!$E$3)=0,"",VALUE(Drawing!$E$3)))</f>
        <v/>
      </c>
      <c r="D325" s="21" t="str">
        <f>IF(A325="","",IF(BOM!$C$3="000000 and up","",Drawing!$C$3))</f>
        <v/>
      </c>
      <c r="E325" s="21" t="str">
        <f>IF(A325="","",IF(B325="","",Drawing!$B$9))</f>
        <v/>
      </c>
      <c r="F325" s="22" t="str">
        <f>IF(A325="","",IF(BOM!D334="","",BOM!D334))</f>
        <v/>
      </c>
      <c r="G325" s="22" t="str">
        <f>IF(A325="","",IF(BOM!E334="","",BOM!E334))</f>
        <v/>
      </c>
      <c r="H325" s="22" t="str">
        <f>IF(A325="","",IF(Drawing!$H$6="","",Drawing!$H$6))</f>
        <v/>
      </c>
      <c r="J325" t="str">
        <f>IF(B325="","",IF(ISNUMBER(B325)=FALSE,"TEXT",IF((ISERROR(_xlfn.XLOOKUP(B325,[1]Recovered_Sheet1!$A:$A,[1]Recovered_Sheet1!$A:$A)))=TRUE,"No item number in ERP","")))</f>
        <v/>
      </c>
    </row>
    <row r="326" spans="1:10">
      <c r="A326" s="22" t="str">
        <f>IF(BOM!A335="","",BOM!A335)</f>
        <v/>
      </c>
      <c r="B326" s="20" t="str">
        <f>IF(BOM!$C335="","",BOM!$C335)</f>
        <v/>
      </c>
      <c r="C326" s="21" t="str">
        <f>IF(A326="","",IF(VALUE(Drawing!$E$3)=0,"",VALUE(Drawing!$E$3)))</f>
        <v/>
      </c>
      <c r="D326" s="21" t="str">
        <f>IF(A326="","",IF(BOM!$C$3="000000 and up","",Drawing!$C$3))</f>
        <v/>
      </c>
      <c r="E326" s="21" t="str">
        <f>IF(A326="","",IF(B326="","",Drawing!$B$9))</f>
        <v/>
      </c>
      <c r="F326" s="22" t="str">
        <f>IF(A326="","",IF(BOM!D335="","",BOM!D335))</f>
        <v/>
      </c>
      <c r="G326" s="22" t="str">
        <f>IF(A326="","",IF(BOM!E335="","",BOM!E335))</f>
        <v/>
      </c>
      <c r="H326" s="22" t="str">
        <f>IF(A326="","",IF(Drawing!$H$6="","",Drawing!$H$6))</f>
        <v/>
      </c>
      <c r="J326" t="str">
        <f>IF(B326="","",IF(ISNUMBER(B326)=FALSE,"TEXT",IF((ISERROR(_xlfn.XLOOKUP(B326,[1]Recovered_Sheet1!$A:$A,[1]Recovered_Sheet1!$A:$A)))=TRUE,"No item number in ERP","")))</f>
        <v/>
      </c>
    </row>
    <row r="327" spans="1:10">
      <c r="A327" s="22" t="str">
        <f>IF(BOM!A336="","",BOM!A336)</f>
        <v/>
      </c>
      <c r="B327" s="20" t="str">
        <f>IF(BOM!$C336="","",BOM!$C336)</f>
        <v/>
      </c>
      <c r="C327" s="21" t="str">
        <f>IF(A327="","",IF(VALUE(Drawing!$E$3)=0,"",VALUE(Drawing!$E$3)))</f>
        <v/>
      </c>
      <c r="D327" s="21" t="str">
        <f>IF(A327="","",IF(BOM!$C$3="000000 and up","",Drawing!$C$3))</f>
        <v/>
      </c>
      <c r="E327" s="21" t="str">
        <f>IF(A327="","",IF(B327="","",Drawing!$B$9))</f>
        <v/>
      </c>
      <c r="F327" s="22" t="str">
        <f>IF(A327="","",IF(BOM!D336="","",BOM!D336))</f>
        <v/>
      </c>
      <c r="G327" s="22" t="str">
        <f>IF(A327="","",IF(BOM!E336="","",BOM!E336))</f>
        <v/>
      </c>
      <c r="H327" s="22" t="str">
        <f>IF(A327="","",IF(Drawing!$H$6="","",Drawing!$H$6))</f>
        <v/>
      </c>
      <c r="J327" t="str">
        <f>IF(B327="","",IF(ISNUMBER(B327)=FALSE,"TEXT",IF((ISERROR(_xlfn.XLOOKUP(B327,[1]Recovered_Sheet1!$A:$A,[1]Recovered_Sheet1!$A:$A)))=TRUE,"No item number in ERP","")))</f>
        <v/>
      </c>
    </row>
    <row r="328" spans="1:10">
      <c r="A328" s="22" t="str">
        <f>IF(BOM!A337="","",BOM!A337)</f>
        <v/>
      </c>
      <c r="B328" s="20" t="str">
        <f>IF(BOM!$C337="","",BOM!$C337)</f>
        <v/>
      </c>
      <c r="C328" s="21" t="str">
        <f>IF(A328="","",IF(VALUE(Drawing!$E$3)=0,"",VALUE(Drawing!$E$3)))</f>
        <v/>
      </c>
      <c r="D328" s="21" t="str">
        <f>IF(A328="","",IF(BOM!$C$3="000000 and up","",Drawing!$C$3))</f>
        <v/>
      </c>
      <c r="E328" s="21" t="str">
        <f>IF(A328="","",IF(B328="","",Drawing!$B$9))</f>
        <v/>
      </c>
      <c r="F328" s="22" t="str">
        <f>IF(A328="","",IF(BOM!D337="","",BOM!D337))</f>
        <v/>
      </c>
      <c r="G328" s="22" t="str">
        <f>IF(A328="","",IF(BOM!E337="","",BOM!E337))</f>
        <v/>
      </c>
      <c r="H328" s="22" t="str">
        <f>IF(A328="","",IF(Drawing!$H$6="","",Drawing!$H$6))</f>
        <v/>
      </c>
      <c r="J328" t="str">
        <f>IF(B328="","",IF(ISNUMBER(B328)=FALSE,"TEXT",IF((ISERROR(_xlfn.XLOOKUP(B328,[1]Recovered_Sheet1!$A:$A,[1]Recovered_Sheet1!$A:$A)))=TRUE,"No item number in ERP","")))</f>
        <v/>
      </c>
    </row>
    <row r="329" spans="1:10">
      <c r="A329" s="22" t="str">
        <f>IF(BOM!A338="","",BOM!A338)</f>
        <v/>
      </c>
      <c r="B329" s="20" t="str">
        <f>IF(BOM!$C338="","",BOM!$C338)</f>
        <v/>
      </c>
      <c r="C329" s="21" t="str">
        <f>IF(A329="","",IF(VALUE(Drawing!$E$3)=0,"",VALUE(Drawing!$E$3)))</f>
        <v/>
      </c>
      <c r="D329" s="21" t="str">
        <f>IF(A329="","",IF(BOM!$C$3="000000 and up","",Drawing!$C$3))</f>
        <v/>
      </c>
      <c r="E329" s="21" t="str">
        <f>IF(A329="","",IF(B329="","",Drawing!$B$9))</f>
        <v/>
      </c>
      <c r="F329" s="22" t="str">
        <f>IF(A329="","",IF(BOM!D338="","",BOM!D338))</f>
        <v/>
      </c>
      <c r="G329" s="22" t="str">
        <f>IF(A329="","",IF(BOM!E338="","",BOM!E338))</f>
        <v/>
      </c>
      <c r="H329" s="22" t="str">
        <f>IF(A329="","",IF(Drawing!$H$6="","",Drawing!$H$6))</f>
        <v/>
      </c>
      <c r="J329" t="str">
        <f>IF(B329="","",IF(ISNUMBER(B329)=FALSE,"TEXT",IF((ISERROR(_xlfn.XLOOKUP(B329,[1]Recovered_Sheet1!$A:$A,[1]Recovered_Sheet1!$A:$A)))=TRUE,"No item number in ERP","")))</f>
        <v/>
      </c>
    </row>
    <row r="330" spans="1:10">
      <c r="A330" s="22" t="str">
        <f>IF(BOM!A339="","",BOM!A339)</f>
        <v/>
      </c>
      <c r="B330" s="20" t="str">
        <f>IF(BOM!$C339="","",BOM!$C339)</f>
        <v/>
      </c>
      <c r="C330" s="21" t="str">
        <f>IF(A330="","",IF(VALUE(Drawing!$E$3)=0,"",VALUE(Drawing!$E$3)))</f>
        <v/>
      </c>
      <c r="D330" s="21" t="str">
        <f>IF(A330="","",IF(BOM!$C$3="000000 and up","",Drawing!$C$3))</f>
        <v/>
      </c>
      <c r="E330" s="21" t="str">
        <f>IF(A330="","",IF(B330="","",Drawing!$B$9))</f>
        <v/>
      </c>
      <c r="F330" s="22" t="str">
        <f>IF(A330="","",IF(BOM!D339="","",BOM!D339))</f>
        <v/>
      </c>
      <c r="G330" s="22" t="str">
        <f>IF(A330="","",IF(BOM!E339="","",BOM!E339))</f>
        <v/>
      </c>
      <c r="H330" s="22" t="str">
        <f>IF(A330="","",IF(Drawing!$H$6="","",Drawing!$H$6))</f>
        <v/>
      </c>
      <c r="J330" t="str">
        <f>IF(B330="","",IF(ISNUMBER(B330)=FALSE,"TEXT",IF((ISERROR(_xlfn.XLOOKUP(B330,[1]Recovered_Sheet1!$A:$A,[1]Recovered_Sheet1!$A:$A)))=TRUE,"No item number in ERP","")))</f>
        <v/>
      </c>
    </row>
    <row r="331" spans="1:10">
      <c r="A331" s="22" t="str">
        <f>IF(BOM!A340="","",BOM!A340)</f>
        <v/>
      </c>
      <c r="B331" s="20" t="str">
        <f>IF(BOM!$C340="","",BOM!$C340)</f>
        <v/>
      </c>
      <c r="C331" s="21" t="str">
        <f>IF(A331="","",IF(VALUE(Drawing!$E$3)=0,"",VALUE(Drawing!$E$3)))</f>
        <v/>
      </c>
      <c r="D331" s="21" t="str">
        <f>IF(A331="","",IF(BOM!$C$3="000000 and up","",Drawing!$C$3))</f>
        <v/>
      </c>
      <c r="E331" s="21" t="str">
        <f>IF(A331="","",IF(B331="","",Drawing!$B$9))</f>
        <v/>
      </c>
      <c r="F331" s="22" t="str">
        <f>IF(A331="","",IF(BOM!D340="","",BOM!D340))</f>
        <v/>
      </c>
      <c r="G331" s="22" t="str">
        <f>IF(A331="","",IF(BOM!E340="","",BOM!E340))</f>
        <v/>
      </c>
      <c r="H331" s="22" t="str">
        <f>IF(A331="","",IF(Drawing!$H$6="","",Drawing!$H$6))</f>
        <v/>
      </c>
      <c r="J331" t="str">
        <f>IF(B331="","",IF(ISNUMBER(B331)=FALSE,"TEXT",IF((ISERROR(_xlfn.XLOOKUP(B331,[1]Recovered_Sheet1!$A:$A,[1]Recovered_Sheet1!$A:$A)))=TRUE,"No item number in ERP","")))</f>
        <v/>
      </c>
    </row>
    <row r="332" spans="1:10">
      <c r="A332" s="22" t="str">
        <f>IF(BOM!A341="","",BOM!A341)</f>
        <v/>
      </c>
      <c r="B332" s="20" t="str">
        <f>IF(BOM!$C341="","",BOM!$C341)</f>
        <v/>
      </c>
      <c r="C332" s="21" t="str">
        <f>IF(A332="","",IF(VALUE(Drawing!$E$3)=0,"",VALUE(Drawing!$E$3)))</f>
        <v/>
      </c>
      <c r="D332" s="21" t="str">
        <f>IF(A332="","",IF(BOM!$C$3="000000 and up","",Drawing!$C$3))</f>
        <v/>
      </c>
      <c r="E332" s="21" t="str">
        <f>IF(A332="","",IF(B332="","",Drawing!$B$9))</f>
        <v/>
      </c>
      <c r="F332" s="22" t="str">
        <f>IF(A332="","",IF(BOM!D341="","",BOM!D341))</f>
        <v/>
      </c>
      <c r="G332" s="22" t="str">
        <f>IF(A332="","",IF(BOM!E341="","",BOM!E341))</f>
        <v/>
      </c>
      <c r="H332" s="22" t="str">
        <f>IF(A332="","",IF(Drawing!$H$6="","",Drawing!$H$6))</f>
        <v/>
      </c>
      <c r="J332" t="str">
        <f>IF(B332="","",IF(ISNUMBER(B332)=FALSE,"TEXT",IF((ISERROR(_xlfn.XLOOKUP(B332,[1]Recovered_Sheet1!$A:$A,[1]Recovered_Sheet1!$A:$A)))=TRUE,"No item number in ERP","")))</f>
        <v/>
      </c>
    </row>
    <row r="333" spans="1:10">
      <c r="A333" s="22" t="str">
        <f>IF(BOM!A342="","",BOM!A342)</f>
        <v/>
      </c>
      <c r="B333" s="20" t="str">
        <f>IF(BOM!$C342="","",BOM!$C342)</f>
        <v/>
      </c>
      <c r="C333" s="21" t="str">
        <f>IF(A333="","",IF(VALUE(Drawing!$E$3)=0,"",VALUE(Drawing!$E$3)))</f>
        <v/>
      </c>
      <c r="D333" s="21" t="str">
        <f>IF(A333="","",IF(BOM!$C$3="000000 and up","",Drawing!$C$3))</f>
        <v/>
      </c>
      <c r="E333" s="21" t="str">
        <f>IF(A333="","",IF(B333="","",Drawing!$B$9))</f>
        <v/>
      </c>
      <c r="F333" s="22" t="str">
        <f>IF(A333="","",IF(BOM!D342="","",BOM!D342))</f>
        <v/>
      </c>
      <c r="G333" s="22" t="str">
        <f>IF(A333="","",IF(BOM!E342="","",BOM!E342))</f>
        <v/>
      </c>
      <c r="H333" s="22" t="str">
        <f>IF(A333="","",IF(Drawing!$H$6="","",Drawing!$H$6))</f>
        <v/>
      </c>
      <c r="J333" t="str">
        <f>IF(B333="","",IF(ISNUMBER(B333)=FALSE,"TEXT",IF((ISERROR(_xlfn.XLOOKUP(B333,[1]Recovered_Sheet1!$A:$A,[1]Recovered_Sheet1!$A:$A)))=TRUE,"No item number in ERP","")))</f>
        <v/>
      </c>
    </row>
    <row r="334" spans="1:10">
      <c r="A334" s="22" t="str">
        <f>IF(BOM!A343="","",BOM!A343)</f>
        <v/>
      </c>
      <c r="B334" s="20" t="str">
        <f>IF(BOM!$C343="","",BOM!$C343)</f>
        <v/>
      </c>
      <c r="C334" s="21" t="str">
        <f>IF(A334="","",IF(VALUE(Drawing!$E$3)=0,"",VALUE(Drawing!$E$3)))</f>
        <v/>
      </c>
      <c r="D334" s="21" t="str">
        <f>IF(A334="","",IF(BOM!$C$3="000000 and up","",Drawing!$C$3))</f>
        <v/>
      </c>
      <c r="E334" s="21" t="str">
        <f>IF(A334="","",IF(B334="","",Drawing!$B$9))</f>
        <v/>
      </c>
      <c r="F334" s="22" t="str">
        <f>IF(A334="","",IF(BOM!D343="","",BOM!D343))</f>
        <v/>
      </c>
      <c r="G334" s="22" t="str">
        <f>IF(A334="","",IF(BOM!E343="","",BOM!E343))</f>
        <v/>
      </c>
      <c r="H334" s="22" t="str">
        <f>IF(A334="","",IF(Drawing!$H$6="","",Drawing!$H$6))</f>
        <v/>
      </c>
      <c r="J334" t="str">
        <f>IF(B334="","",IF(ISNUMBER(B334)=FALSE,"TEXT",IF((ISERROR(_xlfn.XLOOKUP(B334,[1]Recovered_Sheet1!$A:$A,[1]Recovered_Sheet1!$A:$A)))=TRUE,"No item number in ERP","")))</f>
        <v/>
      </c>
    </row>
    <row r="335" spans="1:10">
      <c r="A335" s="22" t="str">
        <f>IF(BOM!A344="","",BOM!A344)</f>
        <v/>
      </c>
      <c r="B335" s="20" t="str">
        <f>IF(BOM!$C344="","",BOM!$C344)</f>
        <v/>
      </c>
      <c r="C335" s="21" t="str">
        <f>IF(A335="","",IF(VALUE(Drawing!$E$3)=0,"",VALUE(Drawing!$E$3)))</f>
        <v/>
      </c>
      <c r="D335" s="21" t="str">
        <f>IF(A335="","",IF(BOM!$C$3="000000 and up","",Drawing!$C$3))</f>
        <v/>
      </c>
      <c r="E335" s="21" t="str">
        <f>IF(A335="","",IF(B335="","",Drawing!$B$9))</f>
        <v/>
      </c>
      <c r="F335" s="22" t="str">
        <f>IF(A335="","",IF(BOM!D344="","",BOM!D344))</f>
        <v/>
      </c>
      <c r="G335" s="22" t="str">
        <f>IF(A335="","",IF(BOM!E344="","",BOM!E344))</f>
        <v/>
      </c>
      <c r="H335" s="22" t="str">
        <f>IF(A335="","",IF(Drawing!$H$6="","",Drawing!$H$6))</f>
        <v/>
      </c>
      <c r="J335" t="str">
        <f>IF(B335="","",IF(ISNUMBER(B335)=FALSE,"TEXT",IF((ISERROR(_xlfn.XLOOKUP(B335,[1]Recovered_Sheet1!$A:$A,[1]Recovered_Sheet1!$A:$A)))=TRUE,"No item number in ERP","")))</f>
        <v/>
      </c>
    </row>
    <row r="336" spans="1:10">
      <c r="A336" s="22" t="str">
        <f>IF(BOM!A345="","",BOM!A345)</f>
        <v/>
      </c>
      <c r="B336" s="20" t="str">
        <f>IF(BOM!$C345="","",BOM!$C345)</f>
        <v/>
      </c>
      <c r="C336" s="21" t="str">
        <f>IF(A336="","",IF(VALUE(Drawing!$E$3)=0,"",VALUE(Drawing!$E$3)))</f>
        <v/>
      </c>
      <c r="D336" s="21" t="str">
        <f>IF(A336="","",IF(BOM!$C$3="000000 and up","",Drawing!$C$3))</f>
        <v/>
      </c>
      <c r="E336" s="21" t="str">
        <f>IF(A336="","",IF(B336="","",Drawing!$B$9))</f>
        <v/>
      </c>
      <c r="F336" s="22" t="str">
        <f>IF(A336="","",IF(BOM!D345="","",BOM!D345))</f>
        <v/>
      </c>
      <c r="G336" s="22" t="str">
        <f>IF(A336="","",IF(BOM!E345="","",BOM!E345))</f>
        <v/>
      </c>
      <c r="H336" s="22" t="str">
        <f>IF(A336="","",IF(Drawing!$H$6="","",Drawing!$H$6))</f>
        <v/>
      </c>
      <c r="J336" t="str">
        <f>IF(B336="","",IF(ISNUMBER(B336)=FALSE,"TEXT",IF((ISERROR(_xlfn.XLOOKUP(B336,[1]Recovered_Sheet1!$A:$A,[1]Recovered_Sheet1!$A:$A)))=TRUE,"No item number in ERP","")))</f>
        <v/>
      </c>
    </row>
    <row r="337" spans="1:10">
      <c r="A337" s="22" t="str">
        <f>IF(BOM!A346="","",BOM!A346)</f>
        <v/>
      </c>
      <c r="B337" s="20" t="str">
        <f>IF(BOM!$C346="","",BOM!$C346)</f>
        <v/>
      </c>
      <c r="C337" s="21" t="str">
        <f>IF(A337="","",IF(VALUE(Drawing!$E$3)=0,"",VALUE(Drawing!$E$3)))</f>
        <v/>
      </c>
      <c r="D337" s="21" t="str">
        <f>IF(A337="","",IF(BOM!$C$3="000000 and up","",Drawing!$C$3))</f>
        <v/>
      </c>
      <c r="E337" s="21" t="str">
        <f>IF(A337="","",IF(B337="","",Drawing!$B$9))</f>
        <v/>
      </c>
      <c r="F337" s="22" t="str">
        <f>IF(A337="","",IF(BOM!D346="","",BOM!D346))</f>
        <v/>
      </c>
      <c r="G337" s="22" t="str">
        <f>IF(A337="","",IF(BOM!E346="","",BOM!E346))</f>
        <v/>
      </c>
      <c r="H337" s="22" t="str">
        <f>IF(A337="","",IF(Drawing!$H$6="","",Drawing!$H$6))</f>
        <v/>
      </c>
      <c r="J337" t="str">
        <f>IF(B337="","",IF(ISNUMBER(B337)=FALSE,"TEXT",IF((ISERROR(_xlfn.XLOOKUP(B337,[1]Recovered_Sheet1!$A:$A,[1]Recovered_Sheet1!$A:$A)))=TRUE,"No item number in ERP","")))</f>
        <v/>
      </c>
    </row>
    <row r="338" spans="1:10">
      <c r="A338" s="22" t="str">
        <f>IF(BOM!A347="","",BOM!A347)</f>
        <v/>
      </c>
      <c r="B338" s="20" t="str">
        <f>IF(BOM!$C347="","",BOM!$C347)</f>
        <v/>
      </c>
      <c r="C338" s="21" t="str">
        <f>IF(A338="","",IF(VALUE(Drawing!$E$3)=0,"",VALUE(Drawing!$E$3)))</f>
        <v/>
      </c>
      <c r="D338" s="21" t="str">
        <f>IF(A338="","",IF(BOM!$C$3="000000 and up","",Drawing!$C$3))</f>
        <v/>
      </c>
      <c r="E338" s="21" t="str">
        <f>IF(A338="","",IF(B338="","",Drawing!$B$9))</f>
        <v/>
      </c>
      <c r="F338" s="22" t="str">
        <f>IF(A338="","",IF(BOM!D347="","",BOM!D347))</f>
        <v/>
      </c>
      <c r="G338" s="22" t="str">
        <f>IF(A338="","",IF(BOM!E347="","",BOM!E347))</f>
        <v/>
      </c>
      <c r="H338" s="22" t="str">
        <f>IF(A338="","",IF(Drawing!$H$6="","",Drawing!$H$6))</f>
        <v/>
      </c>
      <c r="J338" t="str">
        <f>IF(B338="","",IF(ISNUMBER(B338)=FALSE,"TEXT",IF((ISERROR(_xlfn.XLOOKUP(B338,[1]Recovered_Sheet1!$A:$A,[1]Recovered_Sheet1!$A:$A)))=TRUE,"No item number in ERP","")))</f>
        <v/>
      </c>
    </row>
    <row r="339" spans="1:10">
      <c r="A339" s="22" t="str">
        <f>IF(BOM!A348="","",BOM!A348)</f>
        <v/>
      </c>
      <c r="B339" s="20" t="str">
        <f>IF(BOM!$C348="","",BOM!$C348)</f>
        <v/>
      </c>
      <c r="C339" s="21" t="str">
        <f>IF(A339="","",IF(VALUE(Drawing!$E$3)=0,"",VALUE(Drawing!$E$3)))</f>
        <v/>
      </c>
      <c r="D339" s="21" t="str">
        <f>IF(A339="","",IF(BOM!$C$3="000000 and up","",Drawing!$C$3))</f>
        <v/>
      </c>
      <c r="E339" s="21" t="str">
        <f>IF(A339="","",IF(B339="","",Drawing!$B$9))</f>
        <v/>
      </c>
      <c r="F339" s="22" t="str">
        <f>IF(A339="","",IF(BOM!D348="","",BOM!D348))</f>
        <v/>
      </c>
      <c r="G339" s="22" t="str">
        <f>IF(A339="","",IF(BOM!E348="","",BOM!E348))</f>
        <v/>
      </c>
      <c r="H339" s="22" t="str">
        <f>IF(A339="","",IF(Drawing!$H$6="","",Drawing!$H$6))</f>
        <v/>
      </c>
      <c r="J339" t="str">
        <f>IF(B339="","",IF(ISNUMBER(B339)=FALSE,"TEXT",IF((ISERROR(_xlfn.XLOOKUP(B339,[1]Recovered_Sheet1!$A:$A,[1]Recovered_Sheet1!$A:$A)))=TRUE,"No item number in ERP","")))</f>
        <v/>
      </c>
    </row>
    <row r="340" spans="1:10">
      <c r="A340" s="22" t="str">
        <f>IF(BOM!A349="","",BOM!A349)</f>
        <v/>
      </c>
      <c r="B340" s="20" t="str">
        <f>IF(BOM!$C349="","",BOM!$C349)</f>
        <v/>
      </c>
      <c r="C340" s="21" t="str">
        <f>IF(A340="","",IF(VALUE(Drawing!$E$3)=0,"",VALUE(Drawing!$E$3)))</f>
        <v/>
      </c>
      <c r="D340" s="21" t="str">
        <f>IF(A340="","",IF(BOM!$C$3="000000 and up","",Drawing!$C$3))</f>
        <v/>
      </c>
      <c r="E340" s="21" t="str">
        <f>IF(A340="","",IF(B340="","",Drawing!$B$9))</f>
        <v/>
      </c>
      <c r="F340" s="22" t="str">
        <f>IF(A340="","",IF(BOM!D349="","",BOM!D349))</f>
        <v/>
      </c>
      <c r="G340" s="22" t="str">
        <f>IF(A340="","",IF(BOM!E349="","",BOM!E349))</f>
        <v/>
      </c>
      <c r="H340" s="22" t="str">
        <f>IF(A340="","",IF(Drawing!$H$6="","",Drawing!$H$6))</f>
        <v/>
      </c>
      <c r="J340" t="str">
        <f>IF(B340="","",IF(ISNUMBER(B340)=FALSE,"TEXT",IF((ISERROR(_xlfn.XLOOKUP(B340,[1]Recovered_Sheet1!$A:$A,[1]Recovered_Sheet1!$A:$A)))=TRUE,"No item number in ERP","")))</f>
        <v/>
      </c>
    </row>
    <row r="341" spans="1:10">
      <c r="A341" s="22" t="str">
        <f>IF(BOM!A350="","",BOM!A350)</f>
        <v/>
      </c>
      <c r="B341" s="20" t="str">
        <f>IF(BOM!$C350="","",BOM!$C350)</f>
        <v/>
      </c>
      <c r="C341" s="21" t="str">
        <f>IF(A341="","",IF(VALUE(Drawing!$E$3)=0,"",VALUE(Drawing!$E$3)))</f>
        <v/>
      </c>
      <c r="D341" s="21" t="str">
        <f>IF(A341="","",IF(BOM!$C$3="000000 and up","",Drawing!$C$3))</f>
        <v/>
      </c>
      <c r="E341" s="21" t="str">
        <f>IF(A341="","",IF(B341="","",Drawing!$B$9))</f>
        <v/>
      </c>
      <c r="F341" s="22" t="str">
        <f>IF(A341="","",IF(BOM!D350="","",BOM!D350))</f>
        <v/>
      </c>
      <c r="G341" s="22" t="str">
        <f>IF(A341="","",IF(BOM!E350="","",BOM!E350))</f>
        <v/>
      </c>
      <c r="H341" s="22" t="str">
        <f>IF(A341="","",IF(Drawing!$H$6="","",Drawing!$H$6))</f>
        <v/>
      </c>
      <c r="J341" t="str">
        <f>IF(B341="","",IF(ISNUMBER(B341)=FALSE,"TEXT",IF((ISERROR(_xlfn.XLOOKUP(B341,[1]Recovered_Sheet1!$A:$A,[1]Recovered_Sheet1!$A:$A)))=TRUE,"No item number in ERP","")))</f>
        <v/>
      </c>
    </row>
    <row r="342" spans="1:10">
      <c r="A342" s="22" t="str">
        <f>IF(BOM!A351="","",BOM!A351)</f>
        <v/>
      </c>
      <c r="B342" s="20" t="str">
        <f>IF(BOM!$C351="","",BOM!$C351)</f>
        <v/>
      </c>
      <c r="C342" s="21" t="str">
        <f>IF(A342="","",IF(VALUE(Drawing!$E$3)=0,"",VALUE(Drawing!$E$3)))</f>
        <v/>
      </c>
      <c r="D342" s="21" t="str">
        <f>IF(A342="","",IF(BOM!$C$3="000000 and up","",Drawing!$C$3))</f>
        <v/>
      </c>
      <c r="E342" s="21" t="str">
        <f>IF(A342="","",IF(B342="","",Drawing!$B$9))</f>
        <v/>
      </c>
      <c r="F342" s="22" t="str">
        <f>IF(A342="","",IF(BOM!D351="","",BOM!D351))</f>
        <v/>
      </c>
      <c r="G342" s="22" t="str">
        <f>IF(A342="","",IF(BOM!E351="","",BOM!E351))</f>
        <v/>
      </c>
      <c r="H342" s="22" t="str">
        <f>IF(A342="","",IF(Drawing!$H$6="","",Drawing!$H$6))</f>
        <v/>
      </c>
      <c r="J342" t="str">
        <f>IF(B342="","",IF(ISNUMBER(B342)=FALSE,"TEXT",IF((ISERROR(_xlfn.XLOOKUP(B342,[1]Recovered_Sheet1!$A:$A,[1]Recovered_Sheet1!$A:$A)))=TRUE,"No item number in ERP","")))</f>
        <v/>
      </c>
    </row>
    <row r="343" spans="1:10">
      <c r="A343" s="22" t="str">
        <f>IF(BOM!A352="","",BOM!A352)</f>
        <v/>
      </c>
      <c r="B343" s="20" t="str">
        <f>IF(BOM!$C352="","",BOM!$C352)</f>
        <v/>
      </c>
      <c r="C343" s="21" t="str">
        <f>IF(A343="","",IF(VALUE(Drawing!$E$3)=0,"",VALUE(Drawing!$E$3)))</f>
        <v/>
      </c>
      <c r="D343" s="21" t="str">
        <f>IF(A343="","",IF(BOM!$C$3="000000 and up","",Drawing!$C$3))</f>
        <v/>
      </c>
      <c r="E343" s="21" t="str">
        <f>IF(A343="","",IF(B343="","",Drawing!$B$9))</f>
        <v/>
      </c>
      <c r="F343" s="22" t="str">
        <f>IF(A343="","",IF(BOM!D352="","",BOM!D352))</f>
        <v/>
      </c>
      <c r="G343" s="22" t="str">
        <f>IF(A343="","",IF(BOM!E352="","",BOM!E352))</f>
        <v/>
      </c>
      <c r="H343" s="22" t="str">
        <f>IF(A343="","",IF(Drawing!$H$6="","",Drawing!$H$6))</f>
        <v/>
      </c>
      <c r="J343" t="str">
        <f>IF(B343="","",IF(ISNUMBER(B343)=FALSE,"TEXT",IF((ISERROR(_xlfn.XLOOKUP(B343,[1]Recovered_Sheet1!$A:$A,[1]Recovered_Sheet1!$A:$A)))=TRUE,"No item number in ERP","")))</f>
        <v/>
      </c>
    </row>
    <row r="344" spans="1:10">
      <c r="A344" s="22" t="str">
        <f>IF(BOM!A353="","",BOM!A353)</f>
        <v/>
      </c>
      <c r="B344" s="20" t="str">
        <f>IF(BOM!$C353="","",BOM!$C353)</f>
        <v/>
      </c>
      <c r="C344" s="21" t="str">
        <f>IF(A344="","",IF(VALUE(Drawing!$E$3)=0,"",VALUE(Drawing!$E$3)))</f>
        <v/>
      </c>
      <c r="D344" s="21" t="str">
        <f>IF(A344="","",IF(BOM!$C$3="000000 and up","",Drawing!$C$3))</f>
        <v/>
      </c>
      <c r="E344" s="21" t="str">
        <f>IF(A344="","",IF(B344="","",Drawing!$B$9))</f>
        <v/>
      </c>
      <c r="F344" s="22" t="str">
        <f>IF(A344="","",IF(BOM!D353="","",BOM!D353))</f>
        <v/>
      </c>
      <c r="G344" s="22" t="str">
        <f>IF(A344="","",IF(BOM!E353="","",BOM!E353))</f>
        <v/>
      </c>
      <c r="H344" s="22" t="str">
        <f>IF(A344="","",IF(Drawing!$H$6="","",Drawing!$H$6))</f>
        <v/>
      </c>
      <c r="J344" t="str">
        <f>IF(B344="","",IF(ISNUMBER(B344)=FALSE,"TEXT",IF((ISERROR(_xlfn.XLOOKUP(B344,[1]Recovered_Sheet1!$A:$A,[1]Recovered_Sheet1!$A:$A)))=TRUE,"No item number in ERP","")))</f>
        <v/>
      </c>
    </row>
    <row r="345" spans="1:10">
      <c r="A345" s="22" t="str">
        <f>IF(BOM!A354="","",BOM!A354)</f>
        <v/>
      </c>
      <c r="B345" s="20" t="str">
        <f>IF(BOM!$C354="","",BOM!$C354)</f>
        <v/>
      </c>
      <c r="C345" s="21" t="str">
        <f>IF(A345="","",IF(VALUE(Drawing!$E$3)=0,"",VALUE(Drawing!$E$3)))</f>
        <v/>
      </c>
      <c r="D345" s="21" t="str">
        <f>IF(A345="","",IF(BOM!$C$3="000000 and up","",Drawing!$C$3))</f>
        <v/>
      </c>
      <c r="E345" s="21" t="str">
        <f>IF(A345="","",IF(B345="","",Drawing!$B$9))</f>
        <v/>
      </c>
      <c r="F345" s="22" t="str">
        <f>IF(A345="","",IF(BOM!D354="","",BOM!D354))</f>
        <v/>
      </c>
      <c r="G345" s="22" t="str">
        <f>IF(A345="","",IF(BOM!E354="","",BOM!E354))</f>
        <v/>
      </c>
      <c r="H345" s="22" t="str">
        <f>IF(A345="","",IF(Drawing!$H$6="","",Drawing!$H$6))</f>
        <v/>
      </c>
      <c r="J345" t="str">
        <f>IF(B345="","",IF(ISNUMBER(B345)=FALSE,"TEXT",IF((ISERROR(_xlfn.XLOOKUP(B345,[1]Recovered_Sheet1!$A:$A,[1]Recovered_Sheet1!$A:$A)))=TRUE,"No item number in ERP","")))</f>
        <v/>
      </c>
    </row>
    <row r="346" spans="1:10">
      <c r="A346" s="22" t="str">
        <f>IF(BOM!A355="","",BOM!A355)</f>
        <v/>
      </c>
      <c r="B346" s="20" t="str">
        <f>IF(BOM!$C355="","",BOM!$C355)</f>
        <v/>
      </c>
      <c r="C346" s="21" t="str">
        <f>IF(A346="","",IF(VALUE(Drawing!$E$3)=0,"",VALUE(Drawing!$E$3)))</f>
        <v/>
      </c>
      <c r="D346" s="21" t="str">
        <f>IF(A346="","",IF(BOM!$C$3="000000 and up","",Drawing!$C$3))</f>
        <v/>
      </c>
      <c r="E346" s="21" t="str">
        <f>IF(A346="","",IF(B346="","",Drawing!$B$9))</f>
        <v/>
      </c>
      <c r="F346" s="22" t="str">
        <f>IF(A346="","",IF(BOM!D355="","",BOM!D355))</f>
        <v/>
      </c>
      <c r="G346" s="22" t="str">
        <f>IF(A346="","",IF(BOM!E355="","",BOM!E355))</f>
        <v/>
      </c>
      <c r="H346" s="22" t="str">
        <f>IF(A346="","",IF(Drawing!$H$6="","",Drawing!$H$6))</f>
        <v/>
      </c>
      <c r="J346" t="str">
        <f>IF(B346="","",IF(ISNUMBER(B346)=FALSE,"TEXT",IF((ISERROR(_xlfn.XLOOKUP(B346,[1]Recovered_Sheet1!$A:$A,[1]Recovered_Sheet1!$A:$A)))=TRUE,"No item number in ERP","")))</f>
        <v/>
      </c>
    </row>
    <row r="347" spans="1:10">
      <c r="A347" s="22" t="str">
        <f>IF(BOM!A356="","",BOM!A356)</f>
        <v/>
      </c>
      <c r="B347" s="20" t="str">
        <f>IF(BOM!$C356="","",BOM!$C356)</f>
        <v/>
      </c>
      <c r="C347" s="21" t="str">
        <f>IF(A347="","",IF(VALUE(Drawing!$E$3)=0,"",VALUE(Drawing!$E$3)))</f>
        <v/>
      </c>
      <c r="D347" s="21" t="str">
        <f>IF(A347="","",IF(BOM!$C$3="000000 and up","",Drawing!$C$3))</f>
        <v/>
      </c>
      <c r="E347" s="21" t="str">
        <f>IF(A347="","",IF(B347="","",Drawing!$B$9))</f>
        <v/>
      </c>
      <c r="F347" s="22" t="str">
        <f>IF(A347="","",IF(BOM!D356="","",BOM!D356))</f>
        <v/>
      </c>
      <c r="G347" s="22" t="str">
        <f>IF(A347="","",IF(BOM!E356="","",BOM!E356))</f>
        <v/>
      </c>
      <c r="H347" s="22" t="str">
        <f>IF(A347="","",IF(Drawing!$H$6="","",Drawing!$H$6))</f>
        <v/>
      </c>
      <c r="J347" t="str">
        <f>IF(B347="","",IF(ISNUMBER(B347)=FALSE,"TEXT",IF((ISERROR(_xlfn.XLOOKUP(B347,[1]Recovered_Sheet1!$A:$A,[1]Recovered_Sheet1!$A:$A)))=TRUE,"No item number in ERP","")))</f>
        <v/>
      </c>
    </row>
    <row r="348" spans="1:10">
      <c r="A348" s="22" t="str">
        <f>IF(BOM!A357="","",BOM!A357)</f>
        <v/>
      </c>
      <c r="B348" s="20" t="str">
        <f>IF(BOM!$C357="","",BOM!$C357)</f>
        <v/>
      </c>
      <c r="C348" s="21" t="str">
        <f>IF(A348="","",IF(VALUE(Drawing!$E$3)=0,"",VALUE(Drawing!$E$3)))</f>
        <v/>
      </c>
      <c r="D348" s="21" t="str">
        <f>IF(A348="","",IF(BOM!$C$3="000000 and up","",Drawing!$C$3))</f>
        <v/>
      </c>
      <c r="E348" s="21" t="str">
        <f>IF(A348="","",IF(B348="","",Drawing!$B$9))</f>
        <v/>
      </c>
      <c r="F348" s="22" t="str">
        <f>IF(A348="","",IF(BOM!D357="","",BOM!D357))</f>
        <v/>
      </c>
      <c r="G348" s="22" t="str">
        <f>IF(A348="","",IF(BOM!E357="","",BOM!E357))</f>
        <v/>
      </c>
      <c r="H348" s="22" t="str">
        <f>IF(A348="","",IF(Drawing!$H$6="","",Drawing!$H$6))</f>
        <v/>
      </c>
      <c r="J348" t="str">
        <f>IF(B348="","",IF(ISNUMBER(B348)=FALSE,"TEXT",IF((ISERROR(_xlfn.XLOOKUP(B348,[1]Recovered_Sheet1!$A:$A,[1]Recovered_Sheet1!$A:$A)))=TRUE,"No item number in ERP","")))</f>
        <v/>
      </c>
    </row>
    <row r="349" spans="1:10">
      <c r="A349" s="22" t="str">
        <f>IF(BOM!A358="","",BOM!A358)</f>
        <v/>
      </c>
      <c r="B349" s="20" t="str">
        <f>IF(BOM!$C358="","",BOM!$C358)</f>
        <v/>
      </c>
      <c r="C349" s="21" t="str">
        <f>IF(A349="","",IF(VALUE(Drawing!$E$3)=0,"",VALUE(Drawing!$E$3)))</f>
        <v/>
      </c>
      <c r="D349" s="21" t="str">
        <f>IF(A349="","",IF(BOM!$C$3="000000 and up","",Drawing!$C$3))</f>
        <v/>
      </c>
      <c r="E349" s="21" t="str">
        <f>IF(A349="","",IF(B349="","",Drawing!$B$9))</f>
        <v/>
      </c>
      <c r="F349" s="22" t="str">
        <f>IF(A349="","",IF(BOM!D358="","",BOM!D358))</f>
        <v/>
      </c>
      <c r="G349" s="22" t="str">
        <f>IF(A349="","",IF(BOM!E358="","",BOM!E358))</f>
        <v/>
      </c>
      <c r="H349" s="22" t="str">
        <f>IF(A349="","",IF(Drawing!$H$6="","",Drawing!$H$6))</f>
        <v/>
      </c>
      <c r="J349" t="str">
        <f>IF(B349="","",IF(ISNUMBER(B349)=FALSE,"TEXT",IF((ISERROR(_xlfn.XLOOKUP(B349,[1]Recovered_Sheet1!$A:$A,[1]Recovered_Sheet1!$A:$A)))=TRUE,"No item number in ERP","")))</f>
        <v/>
      </c>
    </row>
    <row r="350" spans="1:10">
      <c r="A350" s="22" t="str">
        <f>IF(BOM!A359="","",BOM!A359)</f>
        <v/>
      </c>
      <c r="B350" s="20" t="str">
        <f>IF(BOM!$C359="","",BOM!$C359)</f>
        <v/>
      </c>
      <c r="C350" s="21" t="str">
        <f>IF(A350="","",IF(VALUE(Drawing!$E$3)=0,"",VALUE(Drawing!$E$3)))</f>
        <v/>
      </c>
      <c r="D350" s="21" t="str">
        <f>IF(A350="","",IF(BOM!$C$3="000000 and up","",Drawing!$C$3))</f>
        <v/>
      </c>
      <c r="E350" s="21" t="str">
        <f>IF(A350="","",IF(B350="","",Drawing!$B$9))</f>
        <v/>
      </c>
      <c r="F350" s="22" t="str">
        <f>IF(A350="","",IF(BOM!D359="","",BOM!D359))</f>
        <v/>
      </c>
      <c r="G350" s="22" t="str">
        <f>IF(A350="","",IF(BOM!E359="","",BOM!E359))</f>
        <v/>
      </c>
      <c r="H350" s="22" t="str">
        <f>IF(A350="","",IF(Drawing!$H$6="","",Drawing!$H$6))</f>
        <v/>
      </c>
      <c r="J350" t="str">
        <f>IF(B350="","",IF(ISNUMBER(B350)=FALSE,"TEXT",IF((ISERROR(_xlfn.XLOOKUP(B350,[1]Recovered_Sheet1!$A:$A,[1]Recovered_Sheet1!$A:$A)))=TRUE,"No item number in ERP","")))</f>
        <v/>
      </c>
    </row>
    <row r="351" spans="1:10">
      <c r="A351" s="22" t="str">
        <f>IF(BOM!A360="","",BOM!A360)</f>
        <v/>
      </c>
      <c r="B351" s="20" t="str">
        <f>IF(BOM!$C360="","",BOM!$C360)</f>
        <v/>
      </c>
      <c r="C351" s="21" t="str">
        <f>IF(A351="","",IF(VALUE(Drawing!$E$3)=0,"",VALUE(Drawing!$E$3)))</f>
        <v/>
      </c>
      <c r="D351" s="21" t="str">
        <f>IF(A351="","",IF(BOM!$C$3="000000 and up","",Drawing!$C$3))</f>
        <v/>
      </c>
      <c r="E351" s="21" t="str">
        <f>IF(A351="","",IF(B351="","",Drawing!$B$9))</f>
        <v/>
      </c>
      <c r="F351" s="22" t="str">
        <f>IF(A351="","",IF(BOM!D360="","",BOM!D360))</f>
        <v/>
      </c>
      <c r="G351" s="22" t="str">
        <f>IF(A351="","",IF(BOM!E360="","",BOM!E360))</f>
        <v/>
      </c>
      <c r="H351" s="22" t="str">
        <f>IF(A351="","",IF(Drawing!$H$6="","",Drawing!$H$6))</f>
        <v/>
      </c>
      <c r="J351" t="str">
        <f>IF(B351="","",IF(ISNUMBER(B351)=FALSE,"TEXT",IF((ISERROR(_xlfn.XLOOKUP(B351,[1]Recovered_Sheet1!$A:$A,[1]Recovered_Sheet1!$A:$A)))=TRUE,"No item number in ERP","")))</f>
        <v/>
      </c>
    </row>
    <row r="352" spans="1:10">
      <c r="A352" s="22" t="str">
        <f>IF(BOM!A361="","",BOM!A361)</f>
        <v/>
      </c>
      <c r="B352" s="20" t="str">
        <f>IF(BOM!$C361="","",BOM!$C361)</f>
        <v/>
      </c>
      <c r="C352" s="21" t="str">
        <f>IF(A352="","",IF(VALUE(Drawing!$E$3)=0,"",VALUE(Drawing!$E$3)))</f>
        <v/>
      </c>
      <c r="D352" s="21" t="str">
        <f>IF(A352="","",IF(BOM!$C$3="000000 and up","",Drawing!$C$3))</f>
        <v/>
      </c>
      <c r="E352" s="21" t="str">
        <f>IF(A352="","",IF(B352="","",Drawing!$B$9))</f>
        <v/>
      </c>
      <c r="F352" s="22" t="str">
        <f>IF(A352="","",IF(BOM!D361="","",BOM!D361))</f>
        <v/>
      </c>
      <c r="G352" s="22" t="str">
        <f>IF(A352="","",IF(BOM!E361="","",BOM!E361))</f>
        <v/>
      </c>
      <c r="H352" s="22" t="str">
        <f>IF(A352="","",IF(Drawing!$H$6="","",Drawing!$H$6))</f>
        <v/>
      </c>
      <c r="J352" t="str">
        <f>IF(B352="","",IF(ISNUMBER(B352)=FALSE,"TEXT",IF((ISERROR(_xlfn.XLOOKUP(B352,[1]Recovered_Sheet1!$A:$A,[1]Recovered_Sheet1!$A:$A)))=TRUE,"No item number in ERP","")))</f>
        <v/>
      </c>
    </row>
    <row r="353" spans="1:10">
      <c r="A353" s="22" t="str">
        <f>IF(BOM!A362="","",BOM!A362)</f>
        <v/>
      </c>
      <c r="B353" s="20" t="str">
        <f>IF(BOM!$C362="","",BOM!$C362)</f>
        <v/>
      </c>
      <c r="C353" s="21" t="str">
        <f>IF(A353="","",IF(VALUE(Drawing!$E$3)=0,"",VALUE(Drawing!$E$3)))</f>
        <v/>
      </c>
      <c r="D353" s="21" t="str">
        <f>IF(A353="","",IF(BOM!$C$3="000000 and up","",Drawing!$C$3))</f>
        <v/>
      </c>
      <c r="E353" s="21" t="str">
        <f>IF(A353="","",IF(B353="","",Drawing!$B$9))</f>
        <v/>
      </c>
      <c r="F353" s="22" t="str">
        <f>IF(A353="","",IF(BOM!D362="","",BOM!D362))</f>
        <v/>
      </c>
      <c r="G353" s="22" t="str">
        <f>IF(A353="","",IF(BOM!E362="","",BOM!E362))</f>
        <v/>
      </c>
      <c r="H353" s="22" t="str">
        <f>IF(A353="","",IF(Drawing!$H$6="","",Drawing!$H$6))</f>
        <v/>
      </c>
      <c r="J353" t="str">
        <f>IF(B353="","",IF(ISNUMBER(B353)=FALSE,"TEXT",IF((ISERROR(_xlfn.XLOOKUP(B353,[1]Recovered_Sheet1!$A:$A,[1]Recovered_Sheet1!$A:$A)))=TRUE,"No item number in ERP","")))</f>
        <v/>
      </c>
    </row>
    <row r="354" spans="1:10">
      <c r="A354" s="22" t="str">
        <f>IF(BOM!A363="","",BOM!A363)</f>
        <v/>
      </c>
      <c r="B354" s="20" t="str">
        <f>IF(BOM!$C363="","",BOM!$C363)</f>
        <v/>
      </c>
      <c r="C354" s="21" t="str">
        <f>IF(A354="","",IF(VALUE(Drawing!$E$3)=0,"",VALUE(Drawing!$E$3)))</f>
        <v/>
      </c>
      <c r="D354" s="21" t="str">
        <f>IF(A354="","",IF(BOM!$C$3="000000 and up","",Drawing!$C$3))</f>
        <v/>
      </c>
      <c r="E354" s="21" t="str">
        <f>IF(A354="","",IF(B354="","",Drawing!$B$9))</f>
        <v/>
      </c>
      <c r="F354" s="22" t="str">
        <f>IF(A354="","",IF(BOM!D363="","",BOM!D363))</f>
        <v/>
      </c>
      <c r="G354" s="22" t="str">
        <f>IF(A354="","",IF(BOM!E363="","",BOM!E363))</f>
        <v/>
      </c>
      <c r="H354" s="22" t="str">
        <f>IF(A354="","",IF(Drawing!$H$6="","",Drawing!$H$6))</f>
        <v/>
      </c>
      <c r="J354" t="str">
        <f>IF(B354="","",IF(ISNUMBER(B354)=FALSE,"TEXT",IF((ISERROR(_xlfn.XLOOKUP(B354,[1]Recovered_Sheet1!$A:$A,[1]Recovered_Sheet1!$A:$A)))=TRUE,"No item number in ERP","")))</f>
        <v/>
      </c>
    </row>
    <row r="355" spans="1:10">
      <c r="A355" s="22" t="str">
        <f>IF(BOM!A364="","",BOM!A364)</f>
        <v/>
      </c>
      <c r="B355" s="20" t="str">
        <f>IF(BOM!$C364="","",BOM!$C364)</f>
        <v/>
      </c>
      <c r="C355" s="21" t="str">
        <f>IF(A355="","",IF(VALUE(Drawing!$E$3)=0,"",VALUE(Drawing!$E$3)))</f>
        <v/>
      </c>
      <c r="D355" s="21" t="str">
        <f>IF(A355="","",IF(BOM!$C$3="000000 and up","",Drawing!$C$3))</f>
        <v/>
      </c>
      <c r="E355" s="21" t="str">
        <f>IF(A355="","",IF(B355="","",Drawing!$B$9))</f>
        <v/>
      </c>
      <c r="F355" s="22" t="str">
        <f>IF(A355="","",IF(BOM!D364="","",BOM!D364))</f>
        <v/>
      </c>
      <c r="G355" s="22" t="str">
        <f>IF(A355="","",IF(BOM!E364="","",BOM!E364))</f>
        <v/>
      </c>
      <c r="H355" s="22" t="str">
        <f>IF(A355="","",IF(Drawing!$H$6="","",Drawing!$H$6))</f>
        <v/>
      </c>
      <c r="J355" t="str">
        <f>IF(B355="","",IF(ISNUMBER(B355)=FALSE,"TEXT",IF((ISERROR(_xlfn.XLOOKUP(B355,[1]Recovered_Sheet1!$A:$A,[1]Recovered_Sheet1!$A:$A)))=TRUE,"No item number in ERP","")))</f>
        <v/>
      </c>
    </row>
    <row r="356" spans="1:10">
      <c r="A356" s="22" t="str">
        <f>IF(BOM!A365="","",BOM!A365)</f>
        <v/>
      </c>
      <c r="B356" s="20" t="str">
        <f>IF(BOM!$C365="","",BOM!$C365)</f>
        <v/>
      </c>
      <c r="C356" s="21" t="str">
        <f>IF(A356="","",IF(VALUE(Drawing!$E$3)=0,"",VALUE(Drawing!$E$3)))</f>
        <v/>
      </c>
      <c r="D356" s="21" t="str">
        <f>IF(A356="","",IF(BOM!$C$3="000000 and up","",Drawing!$C$3))</f>
        <v/>
      </c>
      <c r="E356" s="21" t="str">
        <f>IF(A356="","",IF(B356="","",Drawing!$B$9))</f>
        <v/>
      </c>
      <c r="F356" s="22" t="str">
        <f>IF(A356="","",IF(BOM!D365="","",BOM!D365))</f>
        <v/>
      </c>
      <c r="G356" s="22" t="str">
        <f>IF(A356="","",IF(BOM!E365="","",BOM!E365))</f>
        <v/>
      </c>
      <c r="H356" s="22" t="str">
        <f>IF(A356="","",IF(Drawing!$H$6="","",Drawing!$H$6))</f>
        <v/>
      </c>
      <c r="J356" t="str">
        <f>IF(B356="","",IF(ISNUMBER(B356)=FALSE,"TEXT",IF((ISERROR(_xlfn.XLOOKUP(B356,[1]Recovered_Sheet1!$A:$A,[1]Recovered_Sheet1!$A:$A)))=TRUE,"No item number in ERP","")))</f>
        <v/>
      </c>
    </row>
    <row r="357" spans="1:10">
      <c r="A357" s="22" t="str">
        <f>IF(BOM!A366="","",BOM!A366)</f>
        <v/>
      </c>
      <c r="B357" s="20" t="str">
        <f>IF(BOM!$C366="","",BOM!$C366)</f>
        <v/>
      </c>
      <c r="C357" s="21" t="str">
        <f>IF(A357="","",IF(VALUE(Drawing!$E$3)=0,"",VALUE(Drawing!$E$3)))</f>
        <v/>
      </c>
      <c r="D357" s="21" t="str">
        <f>IF(A357="","",IF(BOM!$C$3="000000 and up","",Drawing!$C$3))</f>
        <v/>
      </c>
      <c r="E357" s="21" t="str">
        <f>IF(A357="","",IF(B357="","",Drawing!$B$9))</f>
        <v/>
      </c>
      <c r="F357" s="22" t="str">
        <f>IF(A357="","",IF(BOM!D366="","",BOM!D366))</f>
        <v/>
      </c>
      <c r="G357" s="22" t="str">
        <f>IF(A357="","",IF(BOM!E366="","",BOM!E366))</f>
        <v/>
      </c>
      <c r="H357" s="22" t="str">
        <f>IF(A357="","",IF(Drawing!$H$6="","",Drawing!$H$6))</f>
        <v/>
      </c>
      <c r="J357" t="str">
        <f>IF(B357="","",IF(ISNUMBER(B357)=FALSE,"TEXT",IF((ISERROR(_xlfn.XLOOKUP(B357,[1]Recovered_Sheet1!$A:$A,[1]Recovered_Sheet1!$A:$A)))=TRUE,"No item number in ERP","")))</f>
        <v/>
      </c>
    </row>
    <row r="358" spans="1:10">
      <c r="A358" s="22" t="str">
        <f>IF(BOM!A367="","",BOM!A367)</f>
        <v/>
      </c>
      <c r="B358" s="20" t="str">
        <f>IF(BOM!$C367="","",BOM!$C367)</f>
        <v/>
      </c>
      <c r="C358" s="21" t="str">
        <f>IF(A358="","",IF(VALUE(Drawing!$E$3)=0,"",VALUE(Drawing!$E$3)))</f>
        <v/>
      </c>
      <c r="D358" s="21" t="str">
        <f>IF(A358="","",IF(BOM!$C$3="000000 and up","",Drawing!$C$3))</f>
        <v/>
      </c>
      <c r="E358" s="21" t="str">
        <f>IF(A358="","",IF(B358="","",Drawing!$B$9))</f>
        <v/>
      </c>
      <c r="F358" s="22" t="str">
        <f>IF(A358="","",IF(BOM!D367="","",BOM!D367))</f>
        <v/>
      </c>
      <c r="G358" s="22" t="str">
        <f>IF(A358="","",IF(BOM!E367="","",BOM!E367))</f>
        <v/>
      </c>
      <c r="H358" s="22" t="str">
        <f>IF(A358="","",IF(Drawing!$H$6="","",Drawing!$H$6))</f>
        <v/>
      </c>
      <c r="J358" t="str">
        <f>IF(B358="","",IF(ISNUMBER(B358)=FALSE,"TEXT",IF((ISERROR(_xlfn.XLOOKUP(B358,[1]Recovered_Sheet1!$A:$A,[1]Recovered_Sheet1!$A:$A)))=TRUE,"No item number in ERP","")))</f>
        <v/>
      </c>
    </row>
    <row r="359" spans="1:10">
      <c r="A359" s="22" t="str">
        <f>IF(BOM!A368="","",BOM!A368)</f>
        <v/>
      </c>
      <c r="B359" s="20" t="str">
        <f>IF(BOM!$C368="","",BOM!$C368)</f>
        <v/>
      </c>
      <c r="C359" s="21" t="str">
        <f>IF(A359="","",IF(VALUE(Drawing!$E$3)=0,"",VALUE(Drawing!$E$3)))</f>
        <v/>
      </c>
      <c r="D359" s="21" t="str">
        <f>IF(A359="","",IF(BOM!$C$3="000000 and up","",Drawing!$C$3))</f>
        <v/>
      </c>
      <c r="E359" s="21" t="str">
        <f>IF(A359="","",IF(B359="","",Drawing!$B$9))</f>
        <v/>
      </c>
      <c r="F359" s="22" t="str">
        <f>IF(A359="","",IF(BOM!D368="","",BOM!D368))</f>
        <v/>
      </c>
      <c r="G359" s="22" t="str">
        <f>IF(A359="","",IF(BOM!E368="","",BOM!E368))</f>
        <v/>
      </c>
      <c r="H359" s="22" t="str">
        <f>IF(A359="","",IF(Drawing!$H$6="","",Drawing!$H$6))</f>
        <v/>
      </c>
      <c r="J359" t="str">
        <f>IF(B359="","",IF(ISNUMBER(B359)=FALSE,"TEXT",IF((ISERROR(_xlfn.XLOOKUP(B359,[1]Recovered_Sheet1!$A:$A,[1]Recovered_Sheet1!$A:$A)))=TRUE,"No item number in ERP","")))</f>
        <v/>
      </c>
    </row>
    <row r="360" spans="1:10">
      <c r="A360" s="22" t="str">
        <f>IF(BOM!A369="","",BOM!A369)</f>
        <v/>
      </c>
      <c r="B360" s="20" t="str">
        <f>IF(BOM!$C369="","",BOM!$C369)</f>
        <v/>
      </c>
      <c r="C360" s="21" t="str">
        <f>IF(A360="","",IF(VALUE(Drawing!$E$3)=0,"",VALUE(Drawing!$E$3)))</f>
        <v/>
      </c>
      <c r="D360" s="21" t="str">
        <f>IF(A360="","",IF(BOM!$C$3="000000 and up","",Drawing!$C$3))</f>
        <v/>
      </c>
      <c r="E360" s="21" t="str">
        <f>IF(A360="","",IF(B360="","",Drawing!$B$9))</f>
        <v/>
      </c>
      <c r="F360" s="22" t="str">
        <f>IF(A360="","",IF(BOM!D369="","",BOM!D369))</f>
        <v/>
      </c>
      <c r="G360" s="22" t="str">
        <f>IF(A360="","",IF(BOM!E369="","",BOM!E369))</f>
        <v/>
      </c>
      <c r="H360" s="22" t="str">
        <f>IF(A360="","",IF(Drawing!$H$6="","",Drawing!$H$6))</f>
        <v/>
      </c>
      <c r="J360" t="str">
        <f>IF(B360="","",IF(ISNUMBER(B360)=FALSE,"TEXT",IF((ISERROR(_xlfn.XLOOKUP(B360,[1]Recovered_Sheet1!$A:$A,[1]Recovered_Sheet1!$A:$A)))=TRUE,"No item number in ERP","")))</f>
        <v/>
      </c>
    </row>
    <row r="361" spans="1:10">
      <c r="A361" s="22" t="str">
        <f>IF(BOM!A370="","",BOM!A370)</f>
        <v/>
      </c>
      <c r="B361" s="20" t="str">
        <f>IF(BOM!$C370="","",BOM!$C370)</f>
        <v/>
      </c>
      <c r="C361" s="21" t="str">
        <f>IF(A361="","",IF(VALUE(Drawing!$E$3)=0,"",VALUE(Drawing!$E$3)))</f>
        <v/>
      </c>
      <c r="D361" s="21" t="str">
        <f>IF(A361="","",IF(BOM!$C$3="000000 and up","",Drawing!$C$3))</f>
        <v/>
      </c>
      <c r="E361" s="21" t="str">
        <f>IF(A361="","",IF(B361="","",Drawing!$B$9))</f>
        <v/>
      </c>
      <c r="F361" s="22" t="str">
        <f>IF(A361="","",IF(BOM!D370="","",BOM!D370))</f>
        <v/>
      </c>
      <c r="G361" s="22" t="str">
        <f>IF(A361="","",IF(BOM!E370="","",BOM!E370))</f>
        <v/>
      </c>
      <c r="H361" s="22" t="str">
        <f>IF(A361="","",IF(Drawing!$H$6="","",Drawing!$H$6))</f>
        <v/>
      </c>
      <c r="J361" t="str">
        <f>IF(B361="","",IF(ISNUMBER(B361)=FALSE,"TEXT",IF((ISERROR(_xlfn.XLOOKUP(B361,[1]Recovered_Sheet1!$A:$A,[1]Recovered_Sheet1!$A:$A)))=TRUE,"No item number in ERP","")))</f>
        <v/>
      </c>
    </row>
    <row r="362" spans="1:10">
      <c r="A362" s="22" t="str">
        <f>IF(BOM!A371="","",BOM!A371)</f>
        <v/>
      </c>
      <c r="B362" s="20" t="str">
        <f>IF(BOM!$C371="","",BOM!$C371)</f>
        <v/>
      </c>
      <c r="C362" s="21" t="str">
        <f>IF(A362="","",IF(VALUE(Drawing!$E$3)=0,"",VALUE(Drawing!$E$3)))</f>
        <v/>
      </c>
      <c r="D362" s="21" t="str">
        <f>IF(A362="","",IF(BOM!$C$3="000000 and up","",Drawing!$C$3))</f>
        <v/>
      </c>
      <c r="E362" s="21" t="str">
        <f>IF(A362="","",IF(B362="","",Drawing!$B$9))</f>
        <v/>
      </c>
      <c r="F362" s="22" t="str">
        <f>IF(A362="","",IF(BOM!D371="","",BOM!D371))</f>
        <v/>
      </c>
      <c r="G362" s="22" t="str">
        <f>IF(A362="","",IF(BOM!E371="","",BOM!E371))</f>
        <v/>
      </c>
      <c r="H362" s="22" t="str">
        <f>IF(A362="","",IF(Drawing!$H$6="","",Drawing!$H$6))</f>
        <v/>
      </c>
      <c r="J362" t="str">
        <f>IF(B362="","",IF(ISNUMBER(B362)=FALSE,"TEXT",IF((ISERROR(_xlfn.XLOOKUP(B362,[1]Recovered_Sheet1!$A:$A,[1]Recovered_Sheet1!$A:$A)))=TRUE,"No item number in ERP","")))</f>
        <v/>
      </c>
    </row>
    <row r="363" spans="1:10">
      <c r="A363" s="22" t="str">
        <f>IF(BOM!A372="","",BOM!A372)</f>
        <v/>
      </c>
      <c r="B363" s="20" t="str">
        <f>IF(BOM!$C372="","",BOM!$C372)</f>
        <v/>
      </c>
      <c r="C363" s="21" t="str">
        <f>IF(A363="","",IF(VALUE(Drawing!$E$3)=0,"",VALUE(Drawing!$E$3)))</f>
        <v/>
      </c>
      <c r="D363" s="21" t="str">
        <f>IF(A363="","",IF(BOM!$C$3="000000 and up","",Drawing!$C$3))</f>
        <v/>
      </c>
      <c r="E363" s="21" t="str">
        <f>IF(A363="","",IF(B363="","",Drawing!$B$9))</f>
        <v/>
      </c>
      <c r="F363" s="22" t="str">
        <f>IF(A363="","",IF(BOM!D372="","",BOM!D372))</f>
        <v/>
      </c>
      <c r="G363" s="22" t="str">
        <f>IF(A363="","",IF(BOM!E372="","",BOM!E372))</f>
        <v/>
      </c>
      <c r="H363" s="22" t="str">
        <f>IF(A363="","",IF(Drawing!$H$6="","",Drawing!$H$6))</f>
        <v/>
      </c>
      <c r="J363" t="str">
        <f>IF(B363="","",IF(ISNUMBER(B363)=FALSE,"TEXT",IF((ISERROR(_xlfn.XLOOKUP(B363,[1]Recovered_Sheet1!$A:$A,[1]Recovered_Sheet1!$A:$A)))=TRUE,"No item number in ERP","")))</f>
        <v/>
      </c>
    </row>
    <row r="364" spans="1:10">
      <c r="A364" s="22" t="str">
        <f>IF(BOM!A373="","",BOM!A373)</f>
        <v/>
      </c>
      <c r="B364" s="20" t="str">
        <f>IF(BOM!$C373="","",BOM!$C373)</f>
        <v/>
      </c>
      <c r="C364" s="21" t="str">
        <f>IF(A364="","",IF(VALUE(Drawing!$E$3)=0,"",VALUE(Drawing!$E$3)))</f>
        <v/>
      </c>
      <c r="D364" s="21" t="str">
        <f>IF(A364="","",IF(BOM!$C$3="000000 and up","",Drawing!$C$3))</f>
        <v/>
      </c>
      <c r="E364" s="21" t="str">
        <f>IF(A364="","",IF(B364="","",Drawing!$B$9))</f>
        <v/>
      </c>
      <c r="F364" s="22" t="str">
        <f>IF(A364="","",IF(BOM!D373="","",BOM!D373))</f>
        <v/>
      </c>
      <c r="G364" s="22" t="str">
        <f>IF(A364="","",IF(BOM!E373="","",BOM!E373))</f>
        <v/>
      </c>
      <c r="H364" s="22" t="str">
        <f>IF(A364="","",IF(Drawing!$H$6="","",Drawing!$H$6))</f>
        <v/>
      </c>
      <c r="J364" t="str">
        <f>IF(B364="","",IF(ISNUMBER(B364)=FALSE,"TEXT",IF((ISERROR(_xlfn.XLOOKUP(B364,[1]Recovered_Sheet1!$A:$A,[1]Recovered_Sheet1!$A:$A)))=TRUE,"No item number in ERP","")))</f>
        <v/>
      </c>
    </row>
    <row r="365" spans="1:10">
      <c r="A365" s="22" t="str">
        <f>IF(BOM!A374="","",BOM!A374)</f>
        <v/>
      </c>
      <c r="B365" s="20" t="str">
        <f>IF(BOM!$C374="","",BOM!$C374)</f>
        <v/>
      </c>
      <c r="C365" s="21" t="str">
        <f>IF(A365="","",IF(VALUE(Drawing!$E$3)=0,"",VALUE(Drawing!$E$3)))</f>
        <v/>
      </c>
      <c r="D365" s="21" t="str">
        <f>IF(A365="","",IF(BOM!$C$3="000000 and up","",Drawing!$C$3))</f>
        <v/>
      </c>
      <c r="E365" s="21" t="str">
        <f>IF(A365="","",IF(B365="","",Drawing!$B$9))</f>
        <v/>
      </c>
      <c r="F365" s="22" t="str">
        <f>IF(A365="","",IF(BOM!D374="","",BOM!D374))</f>
        <v/>
      </c>
      <c r="G365" s="22" t="str">
        <f>IF(A365="","",IF(BOM!E374="","",BOM!E374))</f>
        <v/>
      </c>
      <c r="H365" s="22" t="str">
        <f>IF(A365="","",IF(Drawing!$H$6="","",Drawing!$H$6))</f>
        <v/>
      </c>
      <c r="J365" t="str">
        <f>IF(B365="","",IF(ISNUMBER(B365)=FALSE,"TEXT",IF((ISERROR(_xlfn.XLOOKUP(B365,[1]Recovered_Sheet1!$A:$A,[1]Recovered_Sheet1!$A:$A)))=TRUE,"No item number in ERP","")))</f>
        <v/>
      </c>
    </row>
    <row r="366" spans="1:10">
      <c r="A366" s="22" t="str">
        <f>IF(BOM!A375="","",BOM!A375)</f>
        <v/>
      </c>
      <c r="B366" s="20" t="str">
        <f>IF(BOM!$C375="","",BOM!$C375)</f>
        <v/>
      </c>
      <c r="C366" s="21" t="str">
        <f>IF(A366="","",IF(VALUE(Drawing!$E$3)=0,"",VALUE(Drawing!$E$3)))</f>
        <v/>
      </c>
      <c r="D366" s="21" t="str">
        <f>IF(A366="","",IF(BOM!$C$3="000000 and up","",Drawing!$C$3))</f>
        <v/>
      </c>
      <c r="E366" s="21" t="str">
        <f>IF(A366="","",IF(B366="","",Drawing!$B$9))</f>
        <v/>
      </c>
      <c r="F366" s="22" t="str">
        <f>IF(A366="","",IF(BOM!D375="","",BOM!D375))</f>
        <v/>
      </c>
      <c r="G366" s="22" t="str">
        <f>IF(A366="","",IF(BOM!E375="","",BOM!E375))</f>
        <v/>
      </c>
      <c r="H366" s="22" t="str">
        <f>IF(A366="","",IF(Drawing!$H$6="","",Drawing!$H$6))</f>
        <v/>
      </c>
      <c r="J366" t="str">
        <f>IF(B366="","",IF(ISNUMBER(B366)=FALSE,"TEXT",IF((ISERROR(_xlfn.XLOOKUP(B366,[1]Recovered_Sheet1!$A:$A,[1]Recovered_Sheet1!$A:$A)))=TRUE,"No item number in ERP","")))</f>
        <v/>
      </c>
    </row>
    <row r="367" spans="1:10">
      <c r="A367" s="22" t="str">
        <f>IF(BOM!A376="","",BOM!A376)</f>
        <v/>
      </c>
      <c r="B367" s="20" t="str">
        <f>IF(BOM!$C376="","",BOM!$C376)</f>
        <v/>
      </c>
      <c r="C367" s="21" t="str">
        <f>IF(A367="","",IF(VALUE(Drawing!$E$3)=0,"",VALUE(Drawing!$E$3)))</f>
        <v/>
      </c>
      <c r="D367" s="21" t="str">
        <f>IF(A367="","",IF(BOM!$C$3="000000 and up","",Drawing!$C$3))</f>
        <v/>
      </c>
      <c r="E367" s="21" t="str">
        <f>IF(A367="","",IF(B367="","",Drawing!$B$9))</f>
        <v/>
      </c>
      <c r="F367" s="22" t="str">
        <f>IF(A367="","",IF(BOM!D376="","",BOM!D376))</f>
        <v/>
      </c>
      <c r="G367" s="22" t="str">
        <f>IF(A367="","",IF(BOM!E376="","",BOM!E376))</f>
        <v/>
      </c>
      <c r="H367" s="22" t="str">
        <f>IF(A367="","",IF(Drawing!$H$6="","",Drawing!$H$6))</f>
        <v/>
      </c>
      <c r="J367" t="str">
        <f>IF(B367="","",IF(ISNUMBER(B367)=FALSE,"TEXT",IF((ISERROR(_xlfn.XLOOKUP(B367,[1]Recovered_Sheet1!$A:$A,[1]Recovered_Sheet1!$A:$A)))=TRUE,"No item number in ERP","")))</f>
        <v/>
      </c>
    </row>
    <row r="368" spans="1:10">
      <c r="A368" s="22" t="str">
        <f>IF(BOM!A377="","",BOM!A377)</f>
        <v/>
      </c>
      <c r="B368" s="20" t="str">
        <f>IF(BOM!$C377="","",BOM!$C377)</f>
        <v/>
      </c>
      <c r="C368" s="21" t="str">
        <f>IF(A368="","",IF(VALUE(Drawing!$E$3)=0,"",VALUE(Drawing!$E$3)))</f>
        <v/>
      </c>
      <c r="D368" s="21" t="str">
        <f>IF(A368="","",IF(BOM!$C$3="000000 and up","",Drawing!$C$3))</f>
        <v/>
      </c>
      <c r="E368" s="21" t="str">
        <f>IF(A368="","",IF(B368="","",Drawing!$B$9))</f>
        <v/>
      </c>
      <c r="F368" s="22" t="str">
        <f>IF(A368="","",IF(BOM!D377="","",BOM!D377))</f>
        <v/>
      </c>
      <c r="G368" s="22" t="str">
        <f>IF(A368="","",IF(BOM!E377="","",BOM!E377))</f>
        <v/>
      </c>
      <c r="H368" s="22" t="str">
        <f>IF(A368="","",IF(Drawing!$H$6="","",Drawing!$H$6))</f>
        <v/>
      </c>
      <c r="J368" t="str">
        <f>IF(B368="","",IF(ISNUMBER(B368)=FALSE,"TEXT",IF((ISERROR(_xlfn.XLOOKUP(B368,[1]Recovered_Sheet1!$A:$A,[1]Recovered_Sheet1!$A:$A)))=TRUE,"No item number in ERP","")))</f>
        <v/>
      </c>
    </row>
    <row r="369" spans="1:10">
      <c r="A369" s="22" t="str">
        <f>IF(BOM!A378="","",BOM!A378)</f>
        <v/>
      </c>
      <c r="B369" s="20" t="str">
        <f>IF(BOM!$C378="","",BOM!$C378)</f>
        <v/>
      </c>
      <c r="C369" s="21" t="str">
        <f>IF(A369="","",IF(VALUE(Drawing!$E$3)=0,"",VALUE(Drawing!$E$3)))</f>
        <v/>
      </c>
      <c r="D369" s="21" t="str">
        <f>IF(A369="","",IF(BOM!$C$3="000000 and up","",Drawing!$C$3))</f>
        <v/>
      </c>
      <c r="E369" s="21" t="str">
        <f>IF(A369="","",IF(B369="","",Drawing!$B$9))</f>
        <v/>
      </c>
      <c r="F369" s="22" t="str">
        <f>IF(A369="","",IF(BOM!D378="","",BOM!D378))</f>
        <v/>
      </c>
      <c r="G369" s="22" t="str">
        <f>IF(A369="","",IF(BOM!E378="","",BOM!E378))</f>
        <v/>
      </c>
      <c r="H369" s="22" t="str">
        <f>IF(A369="","",IF(Drawing!$H$6="","",Drawing!$H$6))</f>
        <v/>
      </c>
      <c r="J369" t="str">
        <f>IF(B369="","",IF(ISNUMBER(B369)=FALSE,"TEXT",IF((ISERROR(_xlfn.XLOOKUP(B369,[1]Recovered_Sheet1!$A:$A,[1]Recovered_Sheet1!$A:$A)))=TRUE,"No item number in ERP","")))</f>
        <v/>
      </c>
    </row>
    <row r="370" spans="1:10">
      <c r="A370" s="22" t="str">
        <f>IF(BOM!A379="","",BOM!A379)</f>
        <v/>
      </c>
      <c r="B370" s="20" t="str">
        <f>IF(BOM!$C379="","",BOM!$C379)</f>
        <v/>
      </c>
      <c r="C370" s="21" t="str">
        <f>IF(A370="","",IF(VALUE(Drawing!$E$3)=0,"",VALUE(Drawing!$E$3)))</f>
        <v/>
      </c>
      <c r="D370" s="21" t="str">
        <f>IF(A370="","",IF(BOM!$C$3="000000 and up","",Drawing!$C$3))</f>
        <v/>
      </c>
      <c r="E370" s="21" t="str">
        <f>IF(A370="","",IF(B370="","",Drawing!$B$9))</f>
        <v/>
      </c>
      <c r="F370" s="22" t="str">
        <f>IF(A370="","",IF(BOM!D379="","",BOM!D379))</f>
        <v/>
      </c>
      <c r="G370" s="22" t="str">
        <f>IF(A370="","",IF(BOM!E379="","",BOM!E379))</f>
        <v/>
      </c>
      <c r="H370" s="22" t="str">
        <f>IF(A370="","",IF(Drawing!$H$6="","",Drawing!$H$6))</f>
        <v/>
      </c>
      <c r="J370" t="str">
        <f>IF(B370="","",IF(ISNUMBER(B370)=FALSE,"TEXT",IF((ISERROR(_xlfn.XLOOKUP(B370,[1]Recovered_Sheet1!$A:$A,[1]Recovered_Sheet1!$A:$A)))=TRUE,"No item number in ERP","")))</f>
        <v/>
      </c>
    </row>
    <row r="371" spans="1:10">
      <c r="A371" s="22" t="str">
        <f>IF(BOM!A380="","",BOM!A380)</f>
        <v/>
      </c>
      <c r="B371" s="20" t="str">
        <f>IF(BOM!$C380="","",BOM!$C380)</f>
        <v/>
      </c>
      <c r="C371" s="21" t="str">
        <f>IF(A371="","",IF(VALUE(Drawing!$E$3)=0,"",VALUE(Drawing!$E$3)))</f>
        <v/>
      </c>
      <c r="D371" s="21" t="str">
        <f>IF(A371="","",IF(BOM!$C$3="000000 and up","",Drawing!$C$3))</f>
        <v/>
      </c>
      <c r="E371" s="21" t="str">
        <f>IF(A371="","",IF(B371="","",Drawing!$B$9))</f>
        <v/>
      </c>
      <c r="F371" s="22" t="str">
        <f>IF(A371="","",IF(BOM!D380="","",BOM!D380))</f>
        <v/>
      </c>
      <c r="G371" s="22" t="str">
        <f>IF(A371="","",IF(BOM!E380="","",BOM!E380))</f>
        <v/>
      </c>
      <c r="H371" s="22" t="str">
        <f>IF(A371="","",IF(Drawing!$H$6="","",Drawing!$H$6))</f>
        <v/>
      </c>
      <c r="J371" t="str">
        <f>IF(B371="","",IF(ISNUMBER(B371)=FALSE,"TEXT",IF((ISERROR(_xlfn.XLOOKUP(B371,[1]Recovered_Sheet1!$A:$A,[1]Recovered_Sheet1!$A:$A)))=TRUE,"No item number in ERP","")))</f>
        <v/>
      </c>
    </row>
    <row r="372" spans="1:10">
      <c r="A372" s="22" t="str">
        <f>IF(BOM!A381="","",BOM!A381)</f>
        <v/>
      </c>
      <c r="B372" s="20" t="str">
        <f>IF(BOM!$C381="","",BOM!$C381)</f>
        <v/>
      </c>
      <c r="C372" s="21" t="str">
        <f>IF(A372="","",IF(VALUE(Drawing!$E$3)=0,"",VALUE(Drawing!$E$3)))</f>
        <v/>
      </c>
      <c r="D372" s="21" t="str">
        <f>IF(A372="","",IF(BOM!$C$3="000000 and up","",Drawing!$C$3))</f>
        <v/>
      </c>
      <c r="E372" s="21" t="str">
        <f>IF(A372="","",IF(B372="","",Drawing!$B$9))</f>
        <v/>
      </c>
      <c r="F372" s="22" t="str">
        <f>IF(A372="","",IF(BOM!D381="","",BOM!D381))</f>
        <v/>
      </c>
      <c r="G372" s="22" t="str">
        <f>IF(A372="","",IF(BOM!E381="","",BOM!E381))</f>
        <v/>
      </c>
      <c r="H372" s="22" t="str">
        <f>IF(A372="","",IF(Drawing!$H$6="","",Drawing!$H$6))</f>
        <v/>
      </c>
      <c r="J372" t="str">
        <f>IF(B372="","",IF(ISNUMBER(B372)=FALSE,"TEXT",IF((ISERROR(_xlfn.XLOOKUP(B372,[1]Recovered_Sheet1!$A:$A,[1]Recovered_Sheet1!$A:$A)))=TRUE,"No item number in ERP","")))</f>
        <v/>
      </c>
    </row>
    <row r="373" spans="1:10">
      <c r="A373" s="22" t="str">
        <f>IF(BOM!A382="","",BOM!A382)</f>
        <v/>
      </c>
      <c r="B373" s="20" t="str">
        <f>IF(BOM!$C382="","",BOM!$C382)</f>
        <v/>
      </c>
      <c r="C373" s="21" t="str">
        <f>IF(A373="","",IF(VALUE(Drawing!$E$3)=0,"",VALUE(Drawing!$E$3)))</f>
        <v/>
      </c>
      <c r="D373" s="21" t="str">
        <f>IF(A373="","",IF(BOM!$C$3="000000 and up","",Drawing!$C$3))</f>
        <v/>
      </c>
      <c r="E373" s="21" t="str">
        <f>IF(A373="","",IF(B373="","",Drawing!$B$9))</f>
        <v/>
      </c>
      <c r="F373" s="22" t="str">
        <f>IF(A373="","",IF(BOM!D382="","",BOM!D382))</f>
        <v/>
      </c>
      <c r="G373" s="22" t="str">
        <f>IF(A373="","",IF(BOM!E382="","",BOM!E382))</f>
        <v/>
      </c>
      <c r="H373" s="22" t="str">
        <f>IF(A373="","",IF(Drawing!$H$6="","",Drawing!$H$6))</f>
        <v/>
      </c>
      <c r="J373" t="str">
        <f>IF(B373="","",IF(ISNUMBER(B373)=FALSE,"TEXT",IF((ISERROR(_xlfn.XLOOKUP(B373,[1]Recovered_Sheet1!$A:$A,[1]Recovered_Sheet1!$A:$A)))=TRUE,"No item number in ERP","")))</f>
        <v/>
      </c>
    </row>
    <row r="374" spans="1:10">
      <c r="A374" s="22" t="str">
        <f>IF(BOM!A383="","",BOM!A383)</f>
        <v/>
      </c>
      <c r="B374" s="20" t="str">
        <f>IF(BOM!$C383="","",BOM!$C383)</f>
        <v/>
      </c>
      <c r="C374" s="21" t="str">
        <f>IF(A374="","",IF(VALUE(Drawing!$E$3)=0,"",VALUE(Drawing!$E$3)))</f>
        <v/>
      </c>
      <c r="D374" s="21" t="str">
        <f>IF(A374="","",IF(BOM!$C$3="000000 and up","",Drawing!$C$3))</f>
        <v/>
      </c>
      <c r="E374" s="21" t="str">
        <f>IF(A374="","",IF(B374="","",Drawing!$B$9))</f>
        <v/>
      </c>
      <c r="F374" s="22" t="str">
        <f>IF(A374="","",IF(BOM!D383="","",BOM!D383))</f>
        <v/>
      </c>
      <c r="G374" s="22" t="str">
        <f>IF(A374="","",IF(BOM!E383="","",BOM!E383))</f>
        <v/>
      </c>
      <c r="H374" s="22" t="str">
        <f>IF(A374="","",IF(Drawing!$H$6="","",Drawing!$H$6))</f>
        <v/>
      </c>
      <c r="J374" t="str">
        <f>IF(B374="","",IF(ISNUMBER(B374)=FALSE,"TEXT",IF((ISERROR(_xlfn.XLOOKUP(B374,[1]Recovered_Sheet1!$A:$A,[1]Recovered_Sheet1!$A:$A)))=TRUE,"No item number in ERP","")))</f>
        <v/>
      </c>
    </row>
    <row r="375" spans="1:10">
      <c r="A375" s="22" t="str">
        <f>IF(BOM!A384="","",BOM!A384)</f>
        <v/>
      </c>
      <c r="B375" s="20" t="str">
        <f>IF(BOM!$C384="","",BOM!$C384)</f>
        <v/>
      </c>
      <c r="C375" s="21" t="str">
        <f>IF(A375="","",IF(VALUE(Drawing!$E$3)=0,"",VALUE(Drawing!$E$3)))</f>
        <v/>
      </c>
      <c r="D375" s="21" t="str">
        <f>IF(A375="","",IF(BOM!$C$3="000000 and up","",Drawing!$C$3))</f>
        <v/>
      </c>
      <c r="E375" s="21" t="str">
        <f>IF(A375="","",IF(B375="","",Drawing!$B$9))</f>
        <v/>
      </c>
      <c r="F375" s="22" t="str">
        <f>IF(A375="","",IF(BOM!D384="","",BOM!D384))</f>
        <v/>
      </c>
      <c r="G375" s="22" t="str">
        <f>IF(A375="","",IF(BOM!E384="","",BOM!E384))</f>
        <v/>
      </c>
      <c r="H375" s="22" t="str">
        <f>IF(A375="","",IF(Drawing!$H$6="","",Drawing!$H$6))</f>
        <v/>
      </c>
      <c r="J375" t="str">
        <f>IF(B375="","",IF(ISNUMBER(B375)=FALSE,"TEXT",IF((ISERROR(_xlfn.XLOOKUP(B375,[1]Recovered_Sheet1!$A:$A,[1]Recovered_Sheet1!$A:$A)))=TRUE,"No item number in ERP","")))</f>
        <v/>
      </c>
    </row>
    <row r="376" spans="1:10">
      <c r="A376" s="22" t="str">
        <f>IF(BOM!A385="","",BOM!A385)</f>
        <v/>
      </c>
      <c r="B376" s="20" t="str">
        <f>IF(BOM!$C385="","",BOM!$C385)</f>
        <v/>
      </c>
      <c r="C376" s="21" t="str">
        <f>IF(A376="","",IF(VALUE(Drawing!$E$3)=0,"",VALUE(Drawing!$E$3)))</f>
        <v/>
      </c>
      <c r="D376" s="21" t="str">
        <f>IF(A376="","",IF(BOM!$C$3="000000 and up","",Drawing!$C$3))</f>
        <v/>
      </c>
      <c r="E376" s="21" t="str">
        <f>IF(A376="","",IF(B376="","",Drawing!$B$9))</f>
        <v/>
      </c>
      <c r="F376" s="22" t="str">
        <f>IF(A376="","",IF(BOM!D385="","",BOM!D385))</f>
        <v/>
      </c>
      <c r="G376" s="22" t="str">
        <f>IF(A376="","",IF(BOM!E385="","",BOM!E385))</f>
        <v/>
      </c>
      <c r="H376" s="22" t="str">
        <f>IF(A376="","",IF(Drawing!$H$6="","",Drawing!$H$6))</f>
        <v/>
      </c>
      <c r="J376" t="str">
        <f>IF(B376="","",IF(ISNUMBER(B376)=FALSE,"TEXT",IF((ISERROR(_xlfn.XLOOKUP(B376,[1]Recovered_Sheet1!$A:$A,[1]Recovered_Sheet1!$A:$A)))=TRUE,"No item number in ERP","")))</f>
        <v/>
      </c>
    </row>
    <row r="377" spans="1:10">
      <c r="A377" s="22" t="str">
        <f>IF(BOM!A386="","",BOM!A386)</f>
        <v/>
      </c>
      <c r="B377" s="20" t="str">
        <f>IF(BOM!$C386="","",BOM!$C386)</f>
        <v/>
      </c>
      <c r="C377" s="21" t="str">
        <f>IF(A377="","",IF(VALUE(Drawing!$E$3)=0,"",VALUE(Drawing!$E$3)))</f>
        <v/>
      </c>
      <c r="D377" s="21" t="str">
        <f>IF(A377="","",IF(BOM!$C$3="000000 and up","",Drawing!$C$3))</f>
        <v/>
      </c>
      <c r="E377" s="21" t="str">
        <f>IF(A377="","",IF(B377="","",Drawing!$B$9))</f>
        <v/>
      </c>
      <c r="F377" s="22" t="str">
        <f>IF(A377="","",IF(BOM!D386="","",BOM!D386))</f>
        <v/>
      </c>
      <c r="G377" s="22" t="str">
        <f>IF(A377="","",IF(BOM!E386="","",BOM!E386))</f>
        <v/>
      </c>
      <c r="H377" s="22" t="str">
        <f>IF(A377="","",IF(Drawing!$H$6="","",Drawing!$H$6))</f>
        <v/>
      </c>
      <c r="J377" t="str">
        <f>IF(B377="","",IF(ISNUMBER(B377)=FALSE,"TEXT",IF((ISERROR(_xlfn.XLOOKUP(B377,[1]Recovered_Sheet1!$A:$A,[1]Recovered_Sheet1!$A:$A)))=TRUE,"No item number in ERP","")))</f>
        <v/>
      </c>
    </row>
    <row r="378" spans="1:10">
      <c r="A378" s="22" t="str">
        <f>IF(BOM!A387="","",BOM!A387)</f>
        <v/>
      </c>
      <c r="B378" s="20" t="str">
        <f>IF(BOM!$C387="","",BOM!$C387)</f>
        <v/>
      </c>
      <c r="C378" s="21" t="str">
        <f>IF(A378="","",IF(VALUE(Drawing!$E$3)=0,"",VALUE(Drawing!$E$3)))</f>
        <v/>
      </c>
      <c r="D378" s="21" t="str">
        <f>IF(A378="","",IF(BOM!$C$3="000000 and up","",Drawing!$C$3))</f>
        <v/>
      </c>
      <c r="E378" s="21" t="str">
        <f>IF(A378="","",IF(B378="","",Drawing!$B$9))</f>
        <v/>
      </c>
      <c r="F378" s="22" t="str">
        <f>IF(A378="","",IF(BOM!D387="","",BOM!D387))</f>
        <v/>
      </c>
      <c r="G378" s="22" t="str">
        <f>IF(A378="","",IF(BOM!E387="","",BOM!E387))</f>
        <v/>
      </c>
      <c r="H378" s="22" t="str">
        <f>IF(A378="","",IF(Drawing!$H$6="","",Drawing!$H$6))</f>
        <v/>
      </c>
      <c r="J378" t="str">
        <f>IF(B378="","",IF(ISNUMBER(B378)=FALSE,"TEXT",IF((ISERROR(_xlfn.XLOOKUP(B378,[1]Recovered_Sheet1!$A:$A,[1]Recovered_Sheet1!$A:$A)))=TRUE,"No item number in ERP","")))</f>
        <v/>
      </c>
    </row>
    <row r="379" spans="1:10">
      <c r="A379" s="22" t="str">
        <f>IF(BOM!A388="","",BOM!A388)</f>
        <v/>
      </c>
      <c r="B379" s="20" t="str">
        <f>IF(BOM!$C388="","",BOM!$C388)</f>
        <v/>
      </c>
      <c r="C379" s="21" t="str">
        <f>IF(A379="","",IF(VALUE(Drawing!$E$3)=0,"",VALUE(Drawing!$E$3)))</f>
        <v/>
      </c>
      <c r="D379" s="21" t="str">
        <f>IF(A379="","",IF(BOM!$C$3="000000 and up","",Drawing!$C$3))</f>
        <v/>
      </c>
      <c r="E379" s="21" t="str">
        <f>IF(A379="","",IF(B379="","",Drawing!$B$9))</f>
        <v/>
      </c>
      <c r="F379" s="22" t="str">
        <f>IF(A379="","",IF(BOM!D388="","",BOM!D388))</f>
        <v/>
      </c>
      <c r="G379" s="22" t="str">
        <f>IF(A379="","",IF(BOM!E388="","",BOM!E388))</f>
        <v/>
      </c>
      <c r="H379" s="22" t="str">
        <f>IF(A379="","",IF(Drawing!$H$6="","",Drawing!$H$6))</f>
        <v/>
      </c>
      <c r="J379" t="str">
        <f>IF(B379="","",IF(ISNUMBER(B379)=FALSE,"TEXT",IF((ISERROR(_xlfn.XLOOKUP(B379,[1]Recovered_Sheet1!$A:$A,[1]Recovered_Sheet1!$A:$A)))=TRUE,"No item number in ERP","")))</f>
        <v/>
      </c>
    </row>
    <row r="380" spans="1:10">
      <c r="A380" s="22" t="str">
        <f>IF(BOM!A389="","",BOM!A389)</f>
        <v/>
      </c>
      <c r="B380" s="20" t="str">
        <f>IF(BOM!$C389="","",BOM!$C389)</f>
        <v/>
      </c>
      <c r="C380" s="21" t="str">
        <f>IF(A380="","",IF(VALUE(Drawing!$E$3)=0,"",VALUE(Drawing!$E$3)))</f>
        <v/>
      </c>
      <c r="D380" s="21" t="str">
        <f>IF(A380="","",IF(BOM!$C$3="000000 and up","",Drawing!$C$3))</f>
        <v/>
      </c>
      <c r="E380" s="21" t="str">
        <f>IF(A380="","",IF(B380="","",Drawing!$B$9))</f>
        <v/>
      </c>
      <c r="F380" s="22" t="str">
        <f>IF(A380="","",IF(BOM!D389="","",BOM!D389))</f>
        <v/>
      </c>
      <c r="G380" s="22" t="str">
        <f>IF(A380="","",IF(BOM!E389="","",BOM!E389))</f>
        <v/>
      </c>
      <c r="H380" s="22" t="str">
        <f>IF(A380="","",IF(Drawing!$H$6="","",Drawing!$H$6))</f>
        <v/>
      </c>
      <c r="J380" t="str">
        <f>IF(B380="","",IF(ISNUMBER(B380)=FALSE,"TEXT",IF((ISERROR(_xlfn.XLOOKUP(B380,[1]Recovered_Sheet1!$A:$A,[1]Recovered_Sheet1!$A:$A)))=TRUE,"No item number in ERP","")))</f>
        <v/>
      </c>
    </row>
    <row r="381" spans="1:10">
      <c r="A381" s="22" t="str">
        <f>IF(BOM!A390="","",BOM!A390)</f>
        <v/>
      </c>
      <c r="B381" s="20" t="str">
        <f>IF(BOM!$C390="","",BOM!$C390)</f>
        <v/>
      </c>
      <c r="C381" s="21" t="str">
        <f>IF(A381="","",IF(VALUE(Drawing!$E$3)=0,"",VALUE(Drawing!$E$3)))</f>
        <v/>
      </c>
      <c r="D381" s="21" t="str">
        <f>IF(A381="","",IF(BOM!$C$3="000000 and up","",Drawing!$C$3))</f>
        <v/>
      </c>
      <c r="E381" s="21" t="str">
        <f>IF(A381="","",IF(B381="","",Drawing!$B$9))</f>
        <v/>
      </c>
      <c r="F381" s="22" t="str">
        <f>IF(A381="","",IF(BOM!D390="","",BOM!D390))</f>
        <v/>
      </c>
      <c r="G381" s="22" t="str">
        <f>IF(A381="","",IF(BOM!E390="","",BOM!E390))</f>
        <v/>
      </c>
      <c r="H381" s="22" t="str">
        <f>IF(A381="","",IF(Drawing!$H$6="","",Drawing!$H$6))</f>
        <v/>
      </c>
      <c r="J381" t="str">
        <f>IF(B381="","",IF(ISNUMBER(B381)=FALSE,"TEXT",IF((ISERROR(_xlfn.XLOOKUP(B381,[1]Recovered_Sheet1!$A:$A,[1]Recovered_Sheet1!$A:$A)))=TRUE,"No item number in ERP","")))</f>
        <v/>
      </c>
    </row>
    <row r="382" spans="1:10">
      <c r="A382" s="22" t="str">
        <f>IF(BOM!A391="","",BOM!A391)</f>
        <v/>
      </c>
      <c r="B382" s="20" t="str">
        <f>IF(BOM!$C391="","",BOM!$C391)</f>
        <v/>
      </c>
      <c r="C382" s="21" t="str">
        <f>IF(A382="","",IF(VALUE(Drawing!$E$3)=0,"",VALUE(Drawing!$E$3)))</f>
        <v/>
      </c>
      <c r="D382" s="21" t="str">
        <f>IF(A382="","",IF(BOM!$C$3="000000 and up","",Drawing!$C$3))</f>
        <v/>
      </c>
      <c r="E382" s="21" t="str">
        <f>IF(A382="","",IF(B382="","",Drawing!$B$9))</f>
        <v/>
      </c>
      <c r="F382" s="22" t="str">
        <f>IF(A382="","",IF(BOM!D391="","",BOM!D391))</f>
        <v/>
      </c>
      <c r="G382" s="22" t="str">
        <f>IF(A382="","",IF(BOM!E391="","",BOM!E391))</f>
        <v/>
      </c>
      <c r="H382" s="22" t="str">
        <f>IF(A382="","",IF(Drawing!$H$6="","",Drawing!$H$6))</f>
        <v/>
      </c>
      <c r="J382" t="str">
        <f>IF(B382="","",IF(ISNUMBER(B382)=FALSE,"TEXT",IF((ISERROR(_xlfn.XLOOKUP(B382,[1]Recovered_Sheet1!$A:$A,[1]Recovered_Sheet1!$A:$A)))=TRUE,"No item number in ERP","")))</f>
        <v/>
      </c>
    </row>
    <row r="383" spans="1:10">
      <c r="A383" s="22" t="str">
        <f>IF(BOM!A392="","",BOM!A392)</f>
        <v/>
      </c>
      <c r="B383" s="20" t="str">
        <f>IF(BOM!$C392="","",BOM!$C392)</f>
        <v/>
      </c>
      <c r="C383" s="21" t="str">
        <f>IF(A383="","",IF(VALUE(Drawing!$E$3)=0,"",VALUE(Drawing!$E$3)))</f>
        <v/>
      </c>
      <c r="D383" s="21" t="str">
        <f>IF(A383="","",IF(BOM!$C$3="000000 and up","",Drawing!$C$3))</f>
        <v/>
      </c>
      <c r="E383" s="21" t="str">
        <f>IF(A383="","",IF(B383="","",Drawing!$B$9))</f>
        <v/>
      </c>
      <c r="F383" s="22" t="str">
        <f>IF(A383="","",IF(BOM!D392="","",BOM!D392))</f>
        <v/>
      </c>
      <c r="G383" s="22" t="str">
        <f>IF(A383="","",IF(BOM!E392="","",BOM!E392))</f>
        <v/>
      </c>
      <c r="H383" s="22" t="str">
        <f>IF(A383="","",IF(Drawing!$H$6="","",Drawing!$H$6))</f>
        <v/>
      </c>
      <c r="J383" t="str">
        <f>IF(B383="","",IF(ISNUMBER(B383)=FALSE,"TEXT",IF((ISERROR(_xlfn.XLOOKUP(B383,[1]Recovered_Sheet1!$A:$A,[1]Recovered_Sheet1!$A:$A)))=TRUE,"No item number in ERP","")))</f>
        <v/>
      </c>
    </row>
    <row r="384" spans="1:10">
      <c r="A384" s="22" t="str">
        <f>IF(BOM!A393="","",BOM!A393)</f>
        <v/>
      </c>
      <c r="B384" s="20" t="str">
        <f>IF(BOM!$C393="","",BOM!$C393)</f>
        <v/>
      </c>
      <c r="C384" s="21" t="str">
        <f>IF(A384="","",IF(VALUE(Drawing!$E$3)=0,"",VALUE(Drawing!$E$3)))</f>
        <v/>
      </c>
      <c r="D384" s="21" t="str">
        <f>IF(A384="","",IF(BOM!$C$3="000000 and up","",Drawing!$C$3))</f>
        <v/>
      </c>
      <c r="E384" s="21" t="str">
        <f>IF(A384="","",IF(B384="","",Drawing!$B$9))</f>
        <v/>
      </c>
      <c r="F384" s="22" t="str">
        <f>IF(A384="","",IF(BOM!D393="","",BOM!D393))</f>
        <v/>
      </c>
      <c r="G384" s="22" t="str">
        <f>IF(A384="","",IF(BOM!E393="","",BOM!E393))</f>
        <v/>
      </c>
      <c r="H384" s="22" t="str">
        <f>IF(A384="","",IF(Drawing!$H$6="","",Drawing!$H$6))</f>
        <v/>
      </c>
      <c r="J384" t="str">
        <f>IF(B384="","",IF(ISNUMBER(B384)=FALSE,"TEXT",IF((ISERROR(_xlfn.XLOOKUP(B384,[1]Recovered_Sheet1!$A:$A,[1]Recovered_Sheet1!$A:$A)))=TRUE,"No item number in ERP","")))</f>
        <v/>
      </c>
    </row>
    <row r="385" spans="1:10">
      <c r="A385" s="22" t="str">
        <f>IF(BOM!A394="","",BOM!A394)</f>
        <v/>
      </c>
      <c r="B385" s="20" t="str">
        <f>IF(BOM!$C394="","",BOM!$C394)</f>
        <v/>
      </c>
      <c r="C385" s="21" t="str">
        <f>IF(A385="","",IF(VALUE(Drawing!$E$3)=0,"",VALUE(Drawing!$E$3)))</f>
        <v/>
      </c>
      <c r="D385" s="21" t="str">
        <f>IF(A385="","",IF(BOM!$C$3="000000 and up","",Drawing!$C$3))</f>
        <v/>
      </c>
      <c r="E385" s="21" t="str">
        <f>IF(A385="","",IF(B385="","",Drawing!$B$9))</f>
        <v/>
      </c>
      <c r="F385" s="22" t="str">
        <f>IF(A385="","",IF(BOM!D394="","",BOM!D394))</f>
        <v/>
      </c>
      <c r="G385" s="22" t="str">
        <f>IF(A385="","",IF(BOM!E394="","",BOM!E394))</f>
        <v/>
      </c>
      <c r="H385" s="22" t="str">
        <f>IF(A385="","",IF(Drawing!$H$6="","",Drawing!$H$6))</f>
        <v/>
      </c>
      <c r="J385" t="str">
        <f>IF(B385="","",IF(ISNUMBER(B385)=FALSE,"TEXT",IF((ISERROR(_xlfn.XLOOKUP(B385,[1]Recovered_Sheet1!$A:$A,[1]Recovered_Sheet1!$A:$A)))=TRUE,"No item number in ERP","")))</f>
        <v/>
      </c>
    </row>
    <row r="386" spans="1:10">
      <c r="A386" s="22" t="str">
        <f>IF(BOM!A395="","",BOM!A395)</f>
        <v/>
      </c>
      <c r="B386" s="20" t="str">
        <f>IF(BOM!$C395="","",BOM!$C395)</f>
        <v/>
      </c>
      <c r="C386" s="21" t="str">
        <f>IF(A386="","",IF(VALUE(Drawing!$E$3)=0,"",VALUE(Drawing!$E$3)))</f>
        <v/>
      </c>
      <c r="D386" s="21" t="str">
        <f>IF(A386="","",IF(BOM!$C$3="000000 and up","",Drawing!$C$3))</f>
        <v/>
      </c>
      <c r="E386" s="21" t="str">
        <f>IF(A386="","",IF(B386="","",Drawing!$B$9))</f>
        <v/>
      </c>
      <c r="F386" s="22" t="str">
        <f>IF(A386="","",IF(BOM!D395="","",BOM!D395))</f>
        <v/>
      </c>
      <c r="G386" s="22" t="str">
        <f>IF(A386="","",IF(BOM!E395="","",BOM!E395))</f>
        <v/>
      </c>
      <c r="H386" s="22" t="str">
        <f>IF(A386="","",IF(Drawing!$H$6="","",Drawing!$H$6))</f>
        <v/>
      </c>
      <c r="J386" t="str">
        <f>IF(B386="","",IF(ISNUMBER(B386)=FALSE,"TEXT",IF((ISERROR(_xlfn.XLOOKUP(B386,[1]Recovered_Sheet1!$A:$A,[1]Recovered_Sheet1!$A:$A)))=TRUE,"No item number in ERP","")))</f>
        <v/>
      </c>
    </row>
    <row r="387" spans="1:10">
      <c r="A387" s="22" t="str">
        <f>IF(BOM!A396="","",BOM!A396)</f>
        <v/>
      </c>
      <c r="B387" s="20" t="str">
        <f>IF(BOM!$C396="","",BOM!$C396)</f>
        <v/>
      </c>
      <c r="C387" s="21" t="str">
        <f>IF(A387="","",IF(VALUE(Drawing!$E$3)=0,"",VALUE(Drawing!$E$3)))</f>
        <v/>
      </c>
      <c r="D387" s="21" t="str">
        <f>IF(A387="","",IF(BOM!$C$3="000000 and up","",Drawing!$C$3))</f>
        <v/>
      </c>
      <c r="E387" s="21" t="str">
        <f>IF(A387="","",IF(B387="","",Drawing!$B$9))</f>
        <v/>
      </c>
      <c r="F387" s="22" t="str">
        <f>IF(A387="","",IF(BOM!D396="","",BOM!D396))</f>
        <v/>
      </c>
      <c r="G387" s="22" t="str">
        <f>IF(A387="","",IF(BOM!E396="","",BOM!E396))</f>
        <v/>
      </c>
      <c r="H387" s="22" t="str">
        <f>IF(A387="","",IF(Drawing!$H$6="","",Drawing!$H$6))</f>
        <v/>
      </c>
      <c r="J387" t="str">
        <f>IF(B387="","",IF(ISNUMBER(B387)=FALSE,"TEXT",IF((ISERROR(_xlfn.XLOOKUP(B387,[1]Recovered_Sheet1!$A:$A,[1]Recovered_Sheet1!$A:$A)))=TRUE,"No item number in ERP","")))</f>
        <v/>
      </c>
    </row>
    <row r="388" spans="1:10">
      <c r="A388" s="22" t="str">
        <f>IF(BOM!A397="","",BOM!A397)</f>
        <v/>
      </c>
      <c r="B388" s="20" t="str">
        <f>IF(BOM!$C397="","",BOM!$C397)</f>
        <v/>
      </c>
      <c r="C388" s="21" t="str">
        <f>IF(A388="","",IF(VALUE(Drawing!$E$3)=0,"",VALUE(Drawing!$E$3)))</f>
        <v/>
      </c>
      <c r="D388" s="21" t="str">
        <f>IF(A388="","",IF(BOM!$C$3="000000 and up","",Drawing!$C$3))</f>
        <v/>
      </c>
      <c r="E388" s="21" t="str">
        <f>IF(A388="","",IF(B388="","",Drawing!$B$9))</f>
        <v/>
      </c>
      <c r="F388" s="22" t="str">
        <f>IF(A388="","",IF(BOM!D397="","",BOM!D397))</f>
        <v/>
      </c>
      <c r="G388" s="22" t="str">
        <f>IF(A388="","",IF(BOM!E397="","",BOM!E397))</f>
        <v/>
      </c>
      <c r="H388" s="22" t="str">
        <f>IF(A388="","",IF(Drawing!$H$6="","",Drawing!$H$6))</f>
        <v/>
      </c>
      <c r="J388" t="str">
        <f>IF(B388="","",IF(ISNUMBER(B388)=FALSE,"TEXT",IF((ISERROR(_xlfn.XLOOKUP(B388,[1]Recovered_Sheet1!$A:$A,[1]Recovered_Sheet1!$A:$A)))=TRUE,"No item number in ERP","")))</f>
        <v/>
      </c>
    </row>
    <row r="389" spans="1:10">
      <c r="A389" s="22" t="str">
        <f>IF(BOM!A398="","",BOM!A398)</f>
        <v/>
      </c>
      <c r="B389" s="20" t="str">
        <f>IF(BOM!$C398="","",BOM!$C398)</f>
        <v/>
      </c>
      <c r="C389" s="21" t="str">
        <f>IF(A389="","",IF(VALUE(Drawing!$E$3)=0,"",VALUE(Drawing!$E$3)))</f>
        <v/>
      </c>
      <c r="D389" s="21" t="str">
        <f>IF(A389="","",IF(BOM!$C$3="000000 and up","",Drawing!$C$3))</f>
        <v/>
      </c>
      <c r="E389" s="21" t="str">
        <f>IF(A389="","",IF(B389="","",Drawing!$B$9))</f>
        <v/>
      </c>
      <c r="F389" s="22" t="str">
        <f>IF(A389="","",IF(BOM!D398="","",BOM!D398))</f>
        <v/>
      </c>
      <c r="G389" s="22" t="str">
        <f>IF(A389="","",IF(BOM!E398="","",BOM!E398))</f>
        <v/>
      </c>
      <c r="H389" s="22" t="str">
        <f>IF(A389="","",IF(Drawing!$H$6="","",Drawing!$H$6))</f>
        <v/>
      </c>
      <c r="J389" t="str">
        <f>IF(B389="","",IF(ISNUMBER(B389)=FALSE,"TEXT",IF((ISERROR(_xlfn.XLOOKUP(B389,[1]Recovered_Sheet1!$A:$A,[1]Recovered_Sheet1!$A:$A)))=TRUE,"No item number in ERP","")))</f>
        <v/>
      </c>
    </row>
    <row r="390" spans="1:10">
      <c r="A390" s="22" t="str">
        <f>IF(BOM!A399="","",BOM!A399)</f>
        <v/>
      </c>
      <c r="B390" s="20" t="str">
        <f>IF(BOM!$C399="","",BOM!$C399)</f>
        <v/>
      </c>
      <c r="C390" s="21" t="str">
        <f>IF(A390="","",IF(VALUE(Drawing!$E$3)=0,"",VALUE(Drawing!$E$3)))</f>
        <v/>
      </c>
      <c r="D390" s="21" t="str">
        <f>IF(A390="","",IF(BOM!$C$3="000000 and up","",Drawing!$C$3))</f>
        <v/>
      </c>
      <c r="E390" s="21" t="str">
        <f>IF(A390="","",IF(B390="","",Drawing!$B$9))</f>
        <v/>
      </c>
      <c r="F390" s="22" t="str">
        <f>IF(A390="","",IF(BOM!D399="","",BOM!D399))</f>
        <v/>
      </c>
      <c r="G390" s="22" t="str">
        <f>IF(A390="","",IF(BOM!E399="","",BOM!E399))</f>
        <v/>
      </c>
      <c r="H390" s="22" t="str">
        <f>IF(A390="","",IF(Drawing!$H$6="","",Drawing!$H$6))</f>
        <v/>
      </c>
      <c r="J390" t="str">
        <f>IF(B390="","",IF(ISNUMBER(B390)=FALSE,"TEXT",IF((ISERROR(_xlfn.XLOOKUP(B390,[1]Recovered_Sheet1!$A:$A,[1]Recovered_Sheet1!$A:$A)))=TRUE,"No item number in ERP","")))</f>
        <v/>
      </c>
    </row>
    <row r="391" spans="1:10">
      <c r="A391" s="22" t="str">
        <f>IF(BOM!A400="","",BOM!A400)</f>
        <v/>
      </c>
      <c r="B391" s="20" t="str">
        <f>IF(BOM!$C400="","",BOM!$C400)</f>
        <v/>
      </c>
      <c r="C391" s="21" t="str">
        <f>IF(A391="","",IF(VALUE(Drawing!$E$3)=0,"",VALUE(Drawing!$E$3)))</f>
        <v/>
      </c>
      <c r="D391" s="21" t="str">
        <f>IF(A391="","",IF(BOM!$C$3="000000 and up","",Drawing!$C$3))</f>
        <v/>
      </c>
      <c r="E391" s="21" t="str">
        <f>IF(A391="","",IF(B391="","",Drawing!$B$9))</f>
        <v/>
      </c>
      <c r="F391" s="22" t="str">
        <f>IF(A391="","",IF(BOM!D400="","",BOM!D400))</f>
        <v/>
      </c>
      <c r="G391" s="22" t="str">
        <f>IF(A391="","",IF(BOM!E400="","",BOM!E400))</f>
        <v/>
      </c>
      <c r="H391" s="22" t="str">
        <f>IF(A391="","",IF(Drawing!$H$6="","",Drawing!$H$6))</f>
        <v/>
      </c>
      <c r="J391" t="str">
        <f>IF(B391="","",IF(ISNUMBER(B391)=FALSE,"TEXT",IF((ISERROR(_xlfn.XLOOKUP(B391,[1]Recovered_Sheet1!$A:$A,[1]Recovered_Sheet1!$A:$A)))=TRUE,"No item number in ERP","")))</f>
        <v/>
      </c>
    </row>
    <row r="392" spans="1:10">
      <c r="A392" s="22" t="str">
        <f>IF(BOM!A401="","",BOM!A401)</f>
        <v/>
      </c>
      <c r="B392" s="20" t="str">
        <f>IF(BOM!$C401="","",BOM!$C401)</f>
        <v/>
      </c>
      <c r="C392" s="21" t="str">
        <f>IF(A392="","",IF(VALUE(Drawing!$E$3)=0,"",VALUE(Drawing!$E$3)))</f>
        <v/>
      </c>
      <c r="D392" s="21" t="str">
        <f>IF(A392="","",IF(BOM!$C$3="000000 and up","",Drawing!$C$3))</f>
        <v/>
      </c>
      <c r="E392" s="21" t="str">
        <f>IF(A392="","",IF(B392="","",Drawing!$B$9))</f>
        <v/>
      </c>
      <c r="F392" s="22" t="str">
        <f>IF(A392="","",IF(BOM!D401="","",BOM!D401))</f>
        <v/>
      </c>
      <c r="G392" s="22" t="str">
        <f>IF(A392="","",IF(BOM!E401="","",BOM!E401))</f>
        <v/>
      </c>
      <c r="H392" s="22" t="str">
        <f>IF(A392="","",IF(Drawing!$H$6="","",Drawing!$H$6))</f>
        <v/>
      </c>
      <c r="J392" t="str">
        <f>IF(B392="","",IF(ISNUMBER(B392)=FALSE,"TEXT",IF((ISERROR(_xlfn.XLOOKUP(B392,[1]Recovered_Sheet1!$A:$A,[1]Recovered_Sheet1!$A:$A)))=TRUE,"No item number in ERP","")))</f>
        <v/>
      </c>
    </row>
    <row r="393" spans="1:10">
      <c r="A393" s="22" t="str">
        <f>IF(BOM!A402="","",BOM!A402)</f>
        <v/>
      </c>
      <c r="B393" s="20" t="str">
        <f>IF(BOM!$C402="","",BOM!$C402)</f>
        <v/>
      </c>
      <c r="C393" s="21" t="str">
        <f>IF(A393="","",IF(VALUE(Drawing!$E$3)=0,"",VALUE(Drawing!$E$3)))</f>
        <v/>
      </c>
      <c r="D393" s="21" t="str">
        <f>IF(A393="","",IF(BOM!$C$3="000000 and up","",Drawing!$C$3))</f>
        <v/>
      </c>
      <c r="E393" s="21" t="str">
        <f>IF(A393="","",IF(B393="","",Drawing!$B$9))</f>
        <v/>
      </c>
      <c r="F393" s="22" t="str">
        <f>IF(A393="","",IF(BOM!D402="","",BOM!D402))</f>
        <v/>
      </c>
      <c r="G393" s="22" t="str">
        <f>IF(A393="","",IF(BOM!E402="","",BOM!E402))</f>
        <v/>
      </c>
      <c r="H393" s="22" t="str">
        <f>IF(A393="","",IF(Drawing!$H$6="","",Drawing!$H$6))</f>
        <v/>
      </c>
      <c r="J393" t="str">
        <f>IF(B393="","",IF(ISNUMBER(B393)=FALSE,"TEXT",IF((ISERROR(_xlfn.XLOOKUP(B393,[1]Recovered_Sheet1!$A:$A,[1]Recovered_Sheet1!$A:$A)))=TRUE,"No item number in ERP","")))</f>
        <v/>
      </c>
    </row>
    <row r="394" spans="1:10">
      <c r="A394" s="22" t="str">
        <f>IF(BOM!A403="","",BOM!A403)</f>
        <v/>
      </c>
      <c r="B394" s="20" t="str">
        <f>IF(BOM!$C403="","",BOM!$C403)</f>
        <v/>
      </c>
      <c r="C394" s="21" t="str">
        <f>IF(A394="","",IF(VALUE(Drawing!$E$3)=0,"",VALUE(Drawing!$E$3)))</f>
        <v/>
      </c>
      <c r="D394" s="21" t="str">
        <f>IF(A394="","",IF(BOM!$C$3="000000 and up","",Drawing!$C$3))</f>
        <v/>
      </c>
      <c r="E394" s="21" t="str">
        <f>IF(A394="","",IF(B394="","",Drawing!$B$9))</f>
        <v/>
      </c>
      <c r="F394" s="22" t="str">
        <f>IF(A394="","",IF(BOM!D403="","",BOM!D403))</f>
        <v/>
      </c>
      <c r="G394" s="22" t="str">
        <f>IF(A394="","",IF(BOM!E403="","",BOM!E403))</f>
        <v/>
      </c>
      <c r="H394" s="22" t="str">
        <f>IF(A394="","",IF(Drawing!$H$6="","",Drawing!$H$6))</f>
        <v/>
      </c>
      <c r="J394" t="str">
        <f>IF(B394="","",IF(ISNUMBER(B394)=FALSE,"TEXT",IF((ISERROR(_xlfn.XLOOKUP(B394,[1]Recovered_Sheet1!$A:$A,[1]Recovered_Sheet1!$A:$A)))=TRUE,"No item number in ERP","")))</f>
        <v/>
      </c>
    </row>
    <row r="395" spans="1:10">
      <c r="A395" s="22" t="str">
        <f>IF(BOM!A404="","",BOM!A404)</f>
        <v/>
      </c>
      <c r="B395" s="20" t="str">
        <f>IF(BOM!$C404="","",BOM!$C404)</f>
        <v/>
      </c>
      <c r="C395" s="21" t="str">
        <f>IF(A395="","",IF(VALUE(Drawing!$E$3)=0,"",VALUE(Drawing!$E$3)))</f>
        <v/>
      </c>
      <c r="D395" s="21" t="str">
        <f>IF(A395="","",IF(BOM!$C$3="000000 and up","",Drawing!$C$3))</f>
        <v/>
      </c>
      <c r="E395" s="21" t="str">
        <f>IF(A395="","",IF(B395="","",Drawing!$B$9))</f>
        <v/>
      </c>
      <c r="F395" s="22" t="str">
        <f>IF(A395="","",IF(BOM!D404="","",BOM!D404))</f>
        <v/>
      </c>
      <c r="G395" s="22" t="str">
        <f>IF(A395="","",IF(BOM!E404="","",BOM!E404))</f>
        <v/>
      </c>
      <c r="H395" s="22" t="str">
        <f>IF(A395="","",IF(Drawing!$H$6="","",Drawing!$H$6))</f>
        <v/>
      </c>
      <c r="J395" t="str">
        <f>IF(B395="","",IF(ISNUMBER(B395)=FALSE,"TEXT",IF((ISERROR(_xlfn.XLOOKUP(B395,[1]Recovered_Sheet1!$A:$A,[1]Recovered_Sheet1!$A:$A)))=TRUE,"No item number in ERP","")))</f>
        <v/>
      </c>
    </row>
    <row r="396" spans="1:10">
      <c r="A396" s="22" t="str">
        <f>IF(BOM!A405="","",BOM!A405)</f>
        <v/>
      </c>
      <c r="B396" s="20" t="str">
        <f>IF(BOM!$C405="","",BOM!$C405)</f>
        <v/>
      </c>
      <c r="C396" s="21" t="str">
        <f>IF(A396="","",IF(VALUE(Drawing!$E$3)=0,"",VALUE(Drawing!$E$3)))</f>
        <v/>
      </c>
      <c r="D396" s="21" t="str">
        <f>IF(A396="","",IF(BOM!$C$3="000000 and up","",Drawing!$C$3))</f>
        <v/>
      </c>
      <c r="E396" s="21" t="str">
        <f>IF(A396="","",IF(B396="","",Drawing!$B$9))</f>
        <v/>
      </c>
      <c r="F396" s="22" t="str">
        <f>IF(A396="","",IF(BOM!D405="","",BOM!D405))</f>
        <v/>
      </c>
      <c r="G396" s="22" t="str">
        <f>IF(A396="","",IF(BOM!E405="","",BOM!E405))</f>
        <v/>
      </c>
      <c r="H396" s="22" t="str">
        <f>IF(A396="","",IF(Drawing!$H$6="","",Drawing!$H$6))</f>
        <v/>
      </c>
      <c r="J396" t="str">
        <f>IF(B396="","",IF(ISNUMBER(B396)=FALSE,"TEXT",IF((ISERROR(_xlfn.XLOOKUP(B396,[1]Recovered_Sheet1!$A:$A,[1]Recovered_Sheet1!$A:$A)))=TRUE,"No item number in ERP","")))</f>
        <v/>
      </c>
    </row>
    <row r="397" spans="1:10">
      <c r="A397" s="22" t="str">
        <f>IF(BOM!A406="","",BOM!A406)</f>
        <v/>
      </c>
      <c r="B397" s="20" t="str">
        <f>IF(BOM!$C406="","",BOM!$C406)</f>
        <v/>
      </c>
      <c r="C397" s="21" t="str">
        <f>IF(A397="","",IF(VALUE(Drawing!$E$3)=0,"",VALUE(Drawing!$E$3)))</f>
        <v/>
      </c>
      <c r="D397" s="21" t="str">
        <f>IF(A397="","",IF(BOM!$C$3="000000 and up","",Drawing!$C$3))</f>
        <v/>
      </c>
      <c r="E397" s="21" t="str">
        <f>IF(A397="","",IF(B397="","",Drawing!$B$9))</f>
        <v/>
      </c>
      <c r="F397" s="22" t="str">
        <f>IF(A397="","",IF(BOM!D406="","",BOM!D406))</f>
        <v/>
      </c>
      <c r="G397" s="22" t="str">
        <f>IF(A397="","",IF(BOM!E406="","",BOM!E406))</f>
        <v/>
      </c>
      <c r="H397" s="22" t="str">
        <f>IF(A397="","",IF(Drawing!$H$6="","",Drawing!$H$6))</f>
        <v/>
      </c>
      <c r="J397" t="str">
        <f>IF(B397="","",IF(ISNUMBER(B397)=FALSE,"TEXT",IF((ISERROR(_xlfn.XLOOKUP(B397,[1]Recovered_Sheet1!$A:$A,[1]Recovered_Sheet1!$A:$A)))=TRUE,"No item number in ERP","")))</f>
        <v/>
      </c>
    </row>
    <row r="398" spans="1:10">
      <c r="A398" s="22" t="str">
        <f>IF(BOM!A407="","",BOM!A407)</f>
        <v/>
      </c>
      <c r="B398" s="20" t="str">
        <f>IF(BOM!$C407="","",BOM!$C407)</f>
        <v/>
      </c>
      <c r="C398" s="21" t="str">
        <f>IF(A398="","",IF(VALUE(Drawing!$E$3)=0,"",VALUE(Drawing!$E$3)))</f>
        <v/>
      </c>
      <c r="D398" s="21" t="str">
        <f>IF(A398="","",IF(BOM!$C$3="000000 and up","",Drawing!$C$3))</f>
        <v/>
      </c>
      <c r="E398" s="21" t="str">
        <f>IF(A398="","",IF(B398="","",Drawing!$B$9))</f>
        <v/>
      </c>
      <c r="F398" s="22" t="str">
        <f>IF(A398="","",IF(BOM!D407="","",BOM!D407))</f>
        <v/>
      </c>
      <c r="G398" s="22" t="str">
        <f>IF(A398="","",IF(BOM!E407="","",BOM!E407))</f>
        <v/>
      </c>
      <c r="H398" s="22" t="str">
        <f>IF(A398="","",IF(Drawing!$H$6="","",Drawing!$H$6))</f>
        <v/>
      </c>
      <c r="J398" t="str">
        <f>IF(B398="","",IF(ISNUMBER(B398)=FALSE,"TEXT",IF((ISERROR(_xlfn.XLOOKUP(B398,[1]Recovered_Sheet1!$A:$A,[1]Recovered_Sheet1!$A:$A)))=TRUE,"No item number in ERP","")))</f>
        <v/>
      </c>
    </row>
    <row r="399" spans="1:10">
      <c r="A399" s="22" t="str">
        <f>IF(BOM!A408="","",BOM!A408)</f>
        <v/>
      </c>
      <c r="B399" s="20" t="str">
        <f>IF(BOM!$C408="","",BOM!$C408)</f>
        <v/>
      </c>
      <c r="C399" s="21" t="str">
        <f>IF(A399="","",IF(VALUE(Drawing!$E$3)=0,"",VALUE(Drawing!$E$3)))</f>
        <v/>
      </c>
      <c r="D399" s="21" t="str">
        <f>IF(A399="","",IF(BOM!$C$3="000000 and up","",Drawing!$C$3))</f>
        <v/>
      </c>
      <c r="E399" s="21" t="str">
        <f>IF(A399="","",IF(B399="","",Drawing!$B$9))</f>
        <v/>
      </c>
      <c r="F399" s="22" t="str">
        <f>IF(A399="","",IF(BOM!D408="","",BOM!D408))</f>
        <v/>
      </c>
      <c r="G399" s="22" t="str">
        <f>IF(A399="","",IF(BOM!E408="","",BOM!E408))</f>
        <v/>
      </c>
      <c r="H399" s="22" t="str">
        <f>IF(A399="","",IF(Drawing!$H$6="","",Drawing!$H$6))</f>
        <v/>
      </c>
      <c r="J399" t="str">
        <f>IF(B399="","",IF(ISNUMBER(B399)=FALSE,"TEXT",IF((ISERROR(_xlfn.XLOOKUP(B399,[1]Recovered_Sheet1!$A:$A,[1]Recovered_Sheet1!$A:$A)))=TRUE,"No item number in ERP","")))</f>
        <v/>
      </c>
    </row>
    <row r="400" spans="1:10">
      <c r="A400" s="22" t="str">
        <f>IF(BOM!A409="","",BOM!A409)</f>
        <v/>
      </c>
      <c r="B400" s="20" t="str">
        <f>IF(BOM!$C409="","",BOM!$C409)</f>
        <v/>
      </c>
      <c r="C400" s="21" t="str">
        <f>IF(A400="","",IF(VALUE(Drawing!$E$3)=0,"",VALUE(Drawing!$E$3)))</f>
        <v/>
      </c>
      <c r="D400" s="21" t="str">
        <f>IF(A400="","",IF(BOM!$C$3="000000 and up","",Drawing!$C$3))</f>
        <v/>
      </c>
      <c r="E400" s="21" t="str">
        <f>IF(A400="","",IF(B400="","",Drawing!$B$9))</f>
        <v/>
      </c>
      <c r="F400" s="22" t="str">
        <f>IF(A400="","",IF(BOM!D409="","",BOM!D409))</f>
        <v/>
      </c>
      <c r="G400" s="22" t="str">
        <f>IF(A400="","",IF(BOM!E409="","",BOM!E409))</f>
        <v/>
      </c>
      <c r="H400" s="22" t="str">
        <f>IF(A400="","",IF(Drawing!$H$6="","",Drawing!$H$6))</f>
        <v/>
      </c>
      <c r="J400" t="str">
        <f>IF(B400="","",IF(ISNUMBER(B400)=FALSE,"TEXT",IF((ISERROR(_xlfn.XLOOKUP(B400,[1]Recovered_Sheet1!$A:$A,[1]Recovered_Sheet1!$A:$A)))=TRUE,"No item number in ERP","")))</f>
        <v/>
      </c>
    </row>
    <row r="401" spans="1:10">
      <c r="A401" s="22" t="str">
        <f>IF(BOM!A410="","",BOM!A410)</f>
        <v/>
      </c>
      <c r="B401" s="20" t="str">
        <f>IF(BOM!$C410="","",BOM!$C410)</f>
        <v/>
      </c>
      <c r="C401" s="21" t="str">
        <f>IF(A401="","",IF(VALUE(Drawing!$E$3)=0,"",VALUE(Drawing!$E$3)))</f>
        <v/>
      </c>
      <c r="D401" s="21" t="str">
        <f>IF(A401="","",IF(BOM!$C$3="000000 and up","",Drawing!$C$3))</f>
        <v/>
      </c>
      <c r="E401" s="21" t="str">
        <f>IF(A401="","",IF(B401="","",Drawing!$B$9))</f>
        <v/>
      </c>
      <c r="F401" s="22" t="str">
        <f>IF(A401="","",IF(BOM!D410="","",BOM!D410))</f>
        <v/>
      </c>
      <c r="G401" s="22" t="str">
        <f>IF(A401="","",IF(BOM!E410="","",BOM!E410))</f>
        <v/>
      </c>
      <c r="H401" s="22" t="str">
        <f>IF(A401="","",IF(Drawing!$H$6="","",Drawing!$H$6))</f>
        <v/>
      </c>
      <c r="J401" t="str">
        <f>IF(B401="","",IF(ISNUMBER(B401)=FALSE,"TEXT",IF((ISERROR(_xlfn.XLOOKUP(B401,[1]Recovered_Sheet1!$A:$A,[1]Recovered_Sheet1!$A:$A)))=TRUE,"No item number in ERP","")))</f>
        <v/>
      </c>
    </row>
    <row r="402" spans="1:10">
      <c r="A402" s="22" t="str">
        <f>IF(BOM!A411="","",BOM!A411)</f>
        <v/>
      </c>
      <c r="B402" s="20" t="str">
        <f>IF(BOM!$C411="","",BOM!$C411)</f>
        <v/>
      </c>
      <c r="C402" s="21" t="str">
        <f>IF(A402="","",IF(VALUE(Drawing!$E$3)=0,"",VALUE(Drawing!$E$3)))</f>
        <v/>
      </c>
      <c r="D402" s="21" t="str">
        <f>IF(A402="","",IF(BOM!$C$3="000000 and up","",Drawing!$C$3))</f>
        <v/>
      </c>
      <c r="E402" s="21" t="str">
        <f>IF(A402="","",IF(B402="","",Drawing!$B$9))</f>
        <v/>
      </c>
      <c r="F402" s="22" t="str">
        <f>IF(A402="","",IF(BOM!D411="","",BOM!D411))</f>
        <v/>
      </c>
      <c r="G402" s="22" t="str">
        <f>IF(A402="","",IF(BOM!E411="","",BOM!E411))</f>
        <v/>
      </c>
      <c r="H402" s="22" t="str">
        <f>IF(A402="","",IF(Drawing!$H$6="","",Drawing!$H$6))</f>
        <v/>
      </c>
      <c r="J402" t="str">
        <f>IF(B402="","",IF(ISNUMBER(B402)=FALSE,"TEXT",IF((ISERROR(_xlfn.XLOOKUP(B402,[1]Recovered_Sheet1!$A:$A,[1]Recovered_Sheet1!$A:$A)))=TRUE,"No item number in ERP","")))</f>
        <v/>
      </c>
    </row>
    <row r="403" spans="1:10">
      <c r="A403" s="22" t="str">
        <f>IF(BOM!A412="","",BOM!A412)</f>
        <v/>
      </c>
      <c r="B403" s="20" t="str">
        <f>IF(BOM!$C412="","",BOM!$C412)</f>
        <v/>
      </c>
      <c r="C403" s="21" t="str">
        <f>IF(A403="","",IF(VALUE(Drawing!$E$3)=0,"",VALUE(Drawing!$E$3)))</f>
        <v/>
      </c>
      <c r="D403" s="21" t="str">
        <f>IF(A403="","",IF(BOM!$C$3="000000 and up","",Drawing!$C$3))</f>
        <v/>
      </c>
      <c r="E403" s="21" t="str">
        <f>IF(A403="","",IF(B403="","",Drawing!$B$9))</f>
        <v/>
      </c>
      <c r="F403" s="22" t="str">
        <f>IF(A403="","",IF(BOM!D412="","",BOM!D412))</f>
        <v/>
      </c>
      <c r="G403" s="22" t="str">
        <f>IF(A403="","",IF(BOM!E412="","",BOM!E412))</f>
        <v/>
      </c>
      <c r="H403" s="22" t="str">
        <f>IF(A403="","",IF(Drawing!$H$6="","",Drawing!$H$6))</f>
        <v/>
      </c>
      <c r="J403" t="str">
        <f>IF(B403="","",IF(ISNUMBER(B403)=FALSE,"TEXT",IF((ISERROR(_xlfn.XLOOKUP(B403,[1]Recovered_Sheet1!$A:$A,[1]Recovered_Sheet1!$A:$A)))=TRUE,"No item number in ERP","")))</f>
        <v/>
      </c>
    </row>
    <row r="404" spans="1:10">
      <c r="A404" s="22" t="str">
        <f>IF(BOM!A413="","",BOM!A413)</f>
        <v/>
      </c>
      <c r="B404" s="20" t="str">
        <f>IF(BOM!$C413="","",BOM!$C413)</f>
        <v/>
      </c>
      <c r="C404" s="21" t="str">
        <f>IF(A404="","",IF(VALUE(Drawing!$E$3)=0,"",VALUE(Drawing!$E$3)))</f>
        <v/>
      </c>
      <c r="D404" s="21" t="str">
        <f>IF(A404="","",IF(BOM!$C$3="000000 and up","",Drawing!$C$3))</f>
        <v/>
      </c>
      <c r="E404" s="21" t="str">
        <f>IF(A404="","",IF(B404="","",Drawing!$B$9))</f>
        <v/>
      </c>
      <c r="F404" s="22" t="str">
        <f>IF(A404="","",IF(BOM!D413="","",BOM!D413))</f>
        <v/>
      </c>
      <c r="G404" s="22" t="str">
        <f>IF(A404="","",IF(BOM!E413="","",BOM!E413))</f>
        <v/>
      </c>
      <c r="H404" s="22" t="str">
        <f>IF(A404="","",IF(Drawing!$H$6="","",Drawing!$H$6))</f>
        <v/>
      </c>
      <c r="J404" t="str">
        <f>IF(B404="","",IF(ISNUMBER(B404)=FALSE,"TEXT",IF((ISERROR(_xlfn.XLOOKUP(B404,[1]Recovered_Sheet1!$A:$A,[1]Recovered_Sheet1!$A:$A)))=TRUE,"No item number in ERP","")))</f>
        <v/>
      </c>
    </row>
    <row r="405" spans="1:10">
      <c r="A405" s="22" t="str">
        <f>IF(BOM!A414="","",BOM!A414)</f>
        <v/>
      </c>
      <c r="B405" s="20" t="str">
        <f>IF(BOM!$C414="","",BOM!$C414)</f>
        <v/>
      </c>
      <c r="C405" s="21" t="str">
        <f>IF(A405="","",IF(VALUE(Drawing!$E$3)=0,"",VALUE(Drawing!$E$3)))</f>
        <v/>
      </c>
      <c r="D405" s="21" t="str">
        <f>IF(A405="","",IF(BOM!$C$3="000000 and up","",Drawing!$C$3))</f>
        <v/>
      </c>
      <c r="E405" s="21" t="str">
        <f>IF(A405="","",IF(B405="","",Drawing!$B$9))</f>
        <v/>
      </c>
      <c r="F405" s="22" t="str">
        <f>IF(A405="","",IF(BOM!D414="","",BOM!D414))</f>
        <v/>
      </c>
      <c r="G405" s="22" t="str">
        <f>IF(A405="","",IF(BOM!E414="","",BOM!E414))</f>
        <v/>
      </c>
      <c r="H405" s="22" t="str">
        <f>IF(A405="","",IF(Drawing!$H$6="","",Drawing!$H$6))</f>
        <v/>
      </c>
      <c r="J405" t="str">
        <f>IF(B405="","",IF(ISNUMBER(B405)=FALSE,"TEXT",IF((ISERROR(_xlfn.XLOOKUP(B405,[1]Recovered_Sheet1!$A:$A,[1]Recovered_Sheet1!$A:$A)))=TRUE,"No item number in ERP","")))</f>
        <v/>
      </c>
    </row>
    <row r="406" spans="1:10">
      <c r="A406" s="22" t="str">
        <f>IF(BOM!A415="","",BOM!A415)</f>
        <v/>
      </c>
      <c r="B406" s="20" t="str">
        <f>IF(BOM!$C415="","",BOM!$C415)</f>
        <v/>
      </c>
      <c r="C406" s="21" t="str">
        <f>IF(A406="","",IF(VALUE(Drawing!$E$3)=0,"",VALUE(Drawing!$E$3)))</f>
        <v/>
      </c>
      <c r="D406" s="21" t="str">
        <f>IF(A406="","",IF(BOM!$C$3="000000 and up","",Drawing!$C$3))</f>
        <v/>
      </c>
      <c r="E406" s="21" t="str">
        <f>IF(A406="","",IF(B406="","",Drawing!$B$9))</f>
        <v/>
      </c>
      <c r="F406" s="22" t="str">
        <f>IF(A406="","",IF(BOM!D415="","",BOM!D415))</f>
        <v/>
      </c>
      <c r="G406" s="22" t="str">
        <f>IF(A406="","",IF(BOM!E415="","",BOM!E415))</f>
        <v/>
      </c>
      <c r="H406" s="22" t="str">
        <f>IF(A406="","",IF(Drawing!$H$6="","",Drawing!$H$6))</f>
        <v/>
      </c>
      <c r="J406" t="str">
        <f>IF(B406="","",IF(ISNUMBER(B406)=FALSE,"TEXT",IF((ISERROR(_xlfn.XLOOKUP(B406,[1]Recovered_Sheet1!$A:$A,[1]Recovered_Sheet1!$A:$A)))=TRUE,"No item number in ERP","")))</f>
        <v/>
      </c>
    </row>
    <row r="407" spans="1:10">
      <c r="A407" s="22" t="str">
        <f>IF(BOM!A416="","",BOM!A416)</f>
        <v/>
      </c>
      <c r="B407" s="20" t="str">
        <f>IF(BOM!$C416="","",BOM!$C416)</f>
        <v/>
      </c>
      <c r="C407" s="21" t="str">
        <f>IF(A407="","",IF(VALUE(Drawing!$E$3)=0,"",VALUE(Drawing!$E$3)))</f>
        <v/>
      </c>
      <c r="D407" s="21" t="str">
        <f>IF(A407="","",IF(BOM!$C$3="000000 and up","",Drawing!$C$3))</f>
        <v/>
      </c>
      <c r="E407" s="21" t="str">
        <f>IF(A407="","",IF(B407="","",Drawing!$B$9))</f>
        <v/>
      </c>
      <c r="F407" s="22" t="str">
        <f>IF(A407="","",IF(BOM!D416="","",BOM!D416))</f>
        <v/>
      </c>
      <c r="G407" s="22" t="str">
        <f>IF(A407="","",IF(BOM!E416="","",BOM!E416))</f>
        <v/>
      </c>
      <c r="H407" s="22" t="str">
        <f>IF(A407="","",IF(Drawing!$H$6="","",Drawing!$H$6))</f>
        <v/>
      </c>
      <c r="J407" t="str">
        <f>IF(B407="","",IF(ISNUMBER(B407)=FALSE,"TEXT",IF((ISERROR(_xlfn.XLOOKUP(B407,[1]Recovered_Sheet1!$A:$A,[1]Recovered_Sheet1!$A:$A)))=TRUE,"No item number in ERP","")))</f>
        <v/>
      </c>
    </row>
    <row r="408" spans="1:10">
      <c r="A408" s="22" t="str">
        <f>IF(BOM!A417="","",BOM!A417)</f>
        <v/>
      </c>
      <c r="B408" s="20" t="str">
        <f>IF(BOM!$C417="","",BOM!$C417)</f>
        <v/>
      </c>
      <c r="C408" s="21" t="str">
        <f>IF(A408="","",IF(VALUE(Drawing!$E$3)=0,"",VALUE(Drawing!$E$3)))</f>
        <v/>
      </c>
      <c r="D408" s="21" t="str">
        <f>IF(A408="","",IF(BOM!$C$3="000000 and up","",Drawing!$C$3))</f>
        <v/>
      </c>
      <c r="E408" s="21" t="str">
        <f>IF(A408="","",IF(B408="","",Drawing!$B$9))</f>
        <v/>
      </c>
      <c r="F408" s="22" t="str">
        <f>IF(A408="","",IF(BOM!D417="","",BOM!D417))</f>
        <v/>
      </c>
      <c r="G408" s="22" t="str">
        <f>IF(A408="","",IF(BOM!E417="","",BOM!E417))</f>
        <v/>
      </c>
      <c r="H408" s="22" t="str">
        <f>IF(A408="","",IF(Drawing!$H$6="","",Drawing!$H$6))</f>
        <v/>
      </c>
      <c r="J408" t="str">
        <f>IF(B408="","",IF(ISNUMBER(B408)=FALSE,"TEXT",IF((ISERROR(_xlfn.XLOOKUP(B408,[1]Recovered_Sheet1!$A:$A,[1]Recovered_Sheet1!$A:$A)))=TRUE,"No item number in ERP","")))</f>
        <v/>
      </c>
    </row>
    <row r="409" spans="1:10">
      <c r="A409" s="22" t="str">
        <f>IF(BOM!A418="","",BOM!A418)</f>
        <v/>
      </c>
      <c r="B409" s="20" t="str">
        <f>IF(BOM!$C418="","",BOM!$C418)</f>
        <v/>
      </c>
      <c r="C409" s="21" t="str">
        <f>IF(A409="","",IF(VALUE(Drawing!$E$3)=0,"",VALUE(Drawing!$E$3)))</f>
        <v/>
      </c>
      <c r="D409" s="21" t="str">
        <f>IF(A409="","",IF(BOM!$C$3="000000 and up","",Drawing!$C$3))</f>
        <v/>
      </c>
      <c r="E409" s="21" t="str">
        <f>IF(A409="","",IF(B409="","",Drawing!$B$9))</f>
        <v/>
      </c>
      <c r="F409" s="22" t="str">
        <f>IF(A409="","",IF(BOM!D418="","",BOM!D418))</f>
        <v/>
      </c>
      <c r="G409" s="22" t="str">
        <f>IF(A409="","",IF(BOM!E418="","",BOM!E418))</f>
        <v/>
      </c>
      <c r="H409" s="22" t="str">
        <f>IF(A409="","",IF(Drawing!$H$6="","",Drawing!$H$6))</f>
        <v/>
      </c>
      <c r="J409" t="str">
        <f>IF(B409="","",IF(ISNUMBER(B409)=FALSE,"TEXT",IF((ISERROR(_xlfn.XLOOKUP(B409,[1]Recovered_Sheet1!$A:$A,[1]Recovered_Sheet1!$A:$A)))=TRUE,"No item number in ERP","")))</f>
        <v/>
      </c>
    </row>
    <row r="410" spans="1:10">
      <c r="A410" s="22" t="str">
        <f>IF(BOM!A419="","",BOM!A419)</f>
        <v/>
      </c>
      <c r="B410" s="20" t="str">
        <f>IF(BOM!$C419="","",BOM!$C419)</f>
        <v/>
      </c>
      <c r="C410" s="21" t="str">
        <f>IF(A410="","",IF(VALUE(Drawing!$E$3)=0,"",VALUE(Drawing!$E$3)))</f>
        <v/>
      </c>
      <c r="D410" s="21" t="str">
        <f>IF(A410="","",IF(BOM!$C$3="000000 and up","",Drawing!$C$3))</f>
        <v/>
      </c>
      <c r="E410" s="21" t="str">
        <f>IF(A410="","",IF(B410="","",Drawing!$B$9))</f>
        <v/>
      </c>
      <c r="F410" s="22" t="str">
        <f>IF(A410="","",IF(BOM!D419="","",BOM!D419))</f>
        <v/>
      </c>
      <c r="G410" s="22" t="str">
        <f>IF(A410="","",IF(BOM!E419="","",BOM!E419))</f>
        <v/>
      </c>
      <c r="H410" s="22" t="str">
        <f>IF(A410="","",IF(Drawing!$H$6="","",Drawing!$H$6))</f>
        <v/>
      </c>
      <c r="J410" t="str">
        <f>IF(B410="","",IF(ISNUMBER(B410)=FALSE,"TEXT",IF((ISERROR(_xlfn.XLOOKUP(B410,[1]Recovered_Sheet1!$A:$A,[1]Recovered_Sheet1!$A:$A)))=TRUE,"No item number in ERP","")))</f>
        <v/>
      </c>
    </row>
    <row r="411" spans="1:10">
      <c r="A411" s="22" t="str">
        <f>IF(BOM!A420="","",BOM!A420)</f>
        <v/>
      </c>
      <c r="B411" s="20" t="str">
        <f>IF(BOM!$C420="","",BOM!$C420)</f>
        <v/>
      </c>
      <c r="C411" s="21" t="str">
        <f>IF(A411="","",IF(VALUE(Drawing!$E$3)=0,"",VALUE(Drawing!$E$3)))</f>
        <v/>
      </c>
      <c r="D411" s="21" t="str">
        <f>IF(A411="","",IF(BOM!$C$3="000000 and up","",Drawing!$C$3))</f>
        <v/>
      </c>
      <c r="E411" s="21" t="str">
        <f>IF(A411="","",IF(B411="","",Drawing!$B$9))</f>
        <v/>
      </c>
      <c r="F411" s="22" t="str">
        <f>IF(A411="","",IF(BOM!D420="","",BOM!D420))</f>
        <v/>
      </c>
      <c r="G411" s="22" t="str">
        <f>IF(A411="","",IF(BOM!E420="","",BOM!E420))</f>
        <v/>
      </c>
      <c r="H411" s="22" t="str">
        <f>IF(A411="","",IF(Drawing!$H$6="","",Drawing!$H$6))</f>
        <v/>
      </c>
      <c r="J411" t="str">
        <f>IF(B411="","",IF(ISNUMBER(B411)=FALSE,"TEXT",IF((ISERROR(_xlfn.XLOOKUP(B411,[1]Recovered_Sheet1!$A:$A,[1]Recovered_Sheet1!$A:$A)))=TRUE,"No item number in ERP","")))</f>
        <v/>
      </c>
    </row>
    <row r="412" spans="1:10">
      <c r="A412" s="22" t="str">
        <f>IF(BOM!A421="","",BOM!A421)</f>
        <v/>
      </c>
      <c r="B412" s="20" t="str">
        <f>IF(BOM!$C421="","",BOM!$C421)</f>
        <v/>
      </c>
      <c r="C412" s="21" t="str">
        <f>IF(A412="","",IF(VALUE(Drawing!$E$3)=0,"",VALUE(Drawing!$E$3)))</f>
        <v/>
      </c>
      <c r="D412" s="21" t="str">
        <f>IF(A412="","",IF(BOM!$C$3="000000 and up","",Drawing!$C$3))</f>
        <v/>
      </c>
      <c r="E412" s="21" t="str">
        <f>IF(A412="","",IF(B412="","",Drawing!$B$9))</f>
        <v/>
      </c>
      <c r="F412" s="22" t="str">
        <f>IF(A412="","",IF(BOM!D421="","",BOM!D421))</f>
        <v/>
      </c>
      <c r="G412" s="22" t="str">
        <f>IF(A412="","",IF(BOM!E421="","",BOM!E421))</f>
        <v/>
      </c>
      <c r="H412" s="22" t="str">
        <f>IF(A412="","",IF(Drawing!$H$6="","",Drawing!$H$6))</f>
        <v/>
      </c>
      <c r="J412" t="str">
        <f>IF(B412="","",IF(ISNUMBER(B412)=FALSE,"TEXT",IF((ISERROR(_xlfn.XLOOKUP(B412,[1]Recovered_Sheet1!$A:$A,[1]Recovered_Sheet1!$A:$A)))=TRUE,"No item number in ERP","")))</f>
        <v/>
      </c>
    </row>
    <row r="413" spans="1:10">
      <c r="A413" s="22" t="str">
        <f>IF(BOM!A422="","",BOM!A422)</f>
        <v/>
      </c>
      <c r="B413" s="20" t="str">
        <f>IF(BOM!$C422="","",BOM!$C422)</f>
        <v/>
      </c>
      <c r="C413" s="21" t="str">
        <f>IF(A413="","",IF(VALUE(Drawing!$E$3)=0,"",VALUE(Drawing!$E$3)))</f>
        <v/>
      </c>
      <c r="D413" s="21" t="str">
        <f>IF(A413="","",IF(BOM!$C$3="000000 and up","",Drawing!$C$3))</f>
        <v/>
      </c>
      <c r="E413" s="21" t="str">
        <f>IF(A413="","",IF(B413="","",Drawing!$B$9))</f>
        <v/>
      </c>
      <c r="F413" s="22" t="str">
        <f>IF(A413="","",IF(BOM!D422="","",BOM!D422))</f>
        <v/>
      </c>
      <c r="G413" s="22" t="str">
        <f>IF(A413="","",IF(BOM!E422="","",BOM!E422))</f>
        <v/>
      </c>
      <c r="H413" s="22" t="str">
        <f>IF(A413="","",IF(Drawing!$H$6="","",Drawing!$H$6))</f>
        <v/>
      </c>
      <c r="J413" t="str">
        <f>IF(B413="","",IF(ISNUMBER(B413)=FALSE,"TEXT",IF((ISERROR(_xlfn.XLOOKUP(B413,[1]Recovered_Sheet1!$A:$A,[1]Recovered_Sheet1!$A:$A)))=TRUE,"No item number in ERP","")))</f>
        <v/>
      </c>
    </row>
    <row r="414" spans="1:10">
      <c r="A414" s="22" t="str">
        <f>IF(BOM!A423="","",BOM!A423)</f>
        <v/>
      </c>
      <c r="B414" s="20" t="str">
        <f>IF(BOM!$C423="","",BOM!$C423)</f>
        <v/>
      </c>
      <c r="C414" s="21" t="str">
        <f>IF(A414="","",IF(VALUE(Drawing!$E$3)=0,"",VALUE(Drawing!$E$3)))</f>
        <v/>
      </c>
      <c r="D414" s="21" t="str">
        <f>IF(A414="","",IF(BOM!$C$3="000000 and up","",Drawing!$C$3))</f>
        <v/>
      </c>
      <c r="E414" s="21" t="str">
        <f>IF(A414="","",IF(B414="","",Drawing!$B$9))</f>
        <v/>
      </c>
      <c r="F414" s="22" t="str">
        <f>IF(A414="","",IF(BOM!D423="","",BOM!D423))</f>
        <v/>
      </c>
      <c r="G414" s="22" t="str">
        <f>IF(A414="","",IF(BOM!E423="","",BOM!E423))</f>
        <v/>
      </c>
      <c r="H414" s="22" t="str">
        <f>IF(A414="","",IF(Drawing!$H$6="","",Drawing!$H$6))</f>
        <v/>
      </c>
      <c r="J414" t="str">
        <f>IF(B414="","",IF(ISNUMBER(B414)=FALSE,"TEXT",IF((ISERROR(_xlfn.XLOOKUP(B414,[1]Recovered_Sheet1!$A:$A,[1]Recovered_Sheet1!$A:$A)))=TRUE,"No item number in ERP","")))</f>
        <v/>
      </c>
    </row>
    <row r="415" spans="1:10">
      <c r="A415" s="22" t="str">
        <f>IF(BOM!A424="","",BOM!A424)</f>
        <v/>
      </c>
      <c r="B415" s="20" t="str">
        <f>IF(BOM!$C424="","",BOM!$C424)</f>
        <v/>
      </c>
      <c r="C415" s="21" t="str">
        <f>IF(A415="","",IF(VALUE(Drawing!$E$3)=0,"",VALUE(Drawing!$E$3)))</f>
        <v/>
      </c>
      <c r="D415" s="21" t="str">
        <f>IF(A415="","",IF(BOM!$C$3="000000 and up","",Drawing!$C$3))</f>
        <v/>
      </c>
      <c r="E415" s="21" t="str">
        <f>IF(A415="","",IF(B415="","",Drawing!$B$9))</f>
        <v/>
      </c>
      <c r="F415" s="22" t="str">
        <f>IF(A415="","",IF(BOM!D424="","",BOM!D424))</f>
        <v/>
      </c>
      <c r="G415" s="22" t="str">
        <f>IF(A415="","",IF(BOM!E424="","",BOM!E424))</f>
        <v/>
      </c>
      <c r="H415" s="22" t="str">
        <f>IF(A415="","",IF(Drawing!$H$6="","",Drawing!$H$6))</f>
        <v/>
      </c>
      <c r="J415" t="str">
        <f>IF(B415="","",IF(ISNUMBER(B415)=FALSE,"TEXT",IF((ISERROR(_xlfn.XLOOKUP(B415,[1]Recovered_Sheet1!$A:$A,[1]Recovered_Sheet1!$A:$A)))=TRUE,"No item number in ERP","")))</f>
        <v/>
      </c>
    </row>
    <row r="416" spans="1:10">
      <c r="A416" s="22" t="str">
        <f>IF(BOM!A425="","",BOM!A425)</f>
        <v/>
      </c>
      <c r="B416" s="20" t="str">
        <f>IF(BOM!$C425="","",BOM!$C425)</f>
        <v/>
      </c>
      <c r="C416" s="21" t="str">
        <f>IF(A416="","",IF(VALUE(Drawing!$E$3)=0,"",VALUE(Drawing!$E$3)))</f>
        <v/>
      </c>
      <c r="D416" s="21" t="str">
        <f>IF(A416="","",IF(BOM!$C$3="000000 and up","",Drawing!$C$3))</f>
        <v/>
      </c>
      <c r="E416" s="21" t="str">
        <f>IF(A416="","",IF(B416="","",Drawing!$B$9))</f>
        <v/>
      </c>
      <c r="F416" s="22" t="str">
        <f>IF(A416="","",IF(BOM!D425="","",BOM!D425))</f>
        <v/>
      </c>
      <c r="G416" s="22" t="str">
        <f>IF(A416="","",IF(BOM!E425="","",BOM!E425))</f>
        <v/>
      </c>
      <c r="H416" s="22" t="str">
        <f>IF(A416="","",IF(Drawing!$H$6="","",Drawing!$H$6))</f>
        <v/>
      </c>
      <c r="J416" t="str">
        <f>IF(B416="","",IF(ISNUMBER(B416)=FALSE,"TEXT",IF((ISERROR(_xlfn.XLOOKUP(B416,[1]Recovered_Sheet1!$A:$A,[1]Recovered_Sheet1!$A:$A)))=TRUE,"No item number in ERP","")))</f>
        <v/>
      </c>
    </row>
    <row r="417" spans="1:10">
      <c r="A417" s="22" t="str">
        <f>IF(BOM!A426="","",BOM!A426)</f>
        <v/>
      </c>
      <c r="B417" s="20" t="str">
        <f>IF(BOM!$C426="","",BOM!$C426)</f>
        <v/>
      </c>
      <c r="C417" s="21" t="str">
        <f>IF(A417="","",IF(VALUE(Drawing!$E$3)=0,"",VALUE(Drawing!$E$3)))</f>
        <v/>
      </c>
      <c r="D417" s="21" t="str">
        <f>IF(A417="","",IF(BOM!$C$3="000000 and up","",Drawing!$C$3))</f>
        <v/>
      </c>
      <c r="E417" s="21" t="str">
        <f>IF(A417="","",IF(B417="","",Drawing!$B$9))</f>
        <v/>
      </c>
      <c r="F417" s="22" t="str">
        <f>IF(A417="","",IF(BOM!D426="","",BOM!D426))</f>
        <v/>
      </c>
      <c r="G417" s="22" t="str">
        <f>IF(A417="","",IF(BOM!E426="","",BOM!E426))</f>
        <v/>
      </c>
      <c r="H417" s="22" t="str">
        <f>IF(A417="","",IF(Drawing!$H$6="","",Drawing!$H$6))</f>
        <v/>
      </c>
      <c r="J417" t="str">
        <f>IF(B417="","",IF(ISNUMBER(B417)=FALSE,"TEXT",IF((ISERROR(_xlfn.XLOOKUP(B417,[1]Recovered_Sheet1!$A:$A,[1]Recovered_Sheet1!$A:$A)))=TRUE,"No item number in ERP","")))</f>
        <v/>
      </c>
    </row>
    <row r="418" spans="1:10">
      <c r="A418" s="22" t="str">
        <f>IF(BOM!A427="","",BOM!A427)</f>
        <v/>
      </c>
      <c r="B418" s="20" t="str">
        <f>IF(BOM!$C427="","",BOM!$C427)</f>
        <v/>
      </c>
      <c r="C418" s="21" t="str">
        <f>IF(A418="","",IF(VALUE(Drawing!$E$3)=0,"",VALUE(Drawing!$E$3)))</f>
        <v/>
      </c>
      <c r="D418" s="21" t="str">
        <f>IF(A418="","",IF(BOM!$C$3="000000 and up","",Drawing!$C$3))</f>
        <v/>
      </c>
      <c r="E418" s="21" t="str">
        <f>IF(A418="","",IF(B418="","",Drawing!$B$9))</f>
        <v/>
      </c>
      <c r="F418" s="22" t="str">
        <f>IF(A418="","",IF(BOM!D427="","",BOM!D427))</f>
        <v/>
      </c>
      <c r="G418" s="22" t="str">
        <f>IF(A418="","",IF(BOM!E427="","",BOM!E427))</f>
        <v/>
      </c>
      <c r="H418" s="22" t="str">
        <f>IF(A418="","",IF(Drawing!$H$6="","",Drawing!$H$6))</f>
        <v/>
      </c>
      <c r="J418" t="str">
        <f>IF(B418="","",IF(ISNUMBER(B418)=FALSE,"TEXT",IF((ISERROR(_xlfn.XLOOKUP(B418,[1]Recovered_Sheet1!$A:$A,[1]Recovered_Sheet1!$A:$A)))=TRUE,"No item number in ERP","")))</f>
        <v/>
      </c>
    </row>
    <row r="419" spans="1:10">
      <c r="A419" s="22" t="str">
        <f>IF(BOM!A428="","",BOM!A428)</f>
        <v/>
      </c>
      <c r="B419" s="20" t="str">
        <f>IF(BOM!$C428="","",BOM!$C428)</f>
        <v/>
      </c>
      <c r="C419" s="21" t="str">
        <f>IF(A419="","",IF(VALUE(Drawing!$E$3)=0,"",VALUE(Drawing!$E$3)))</f>
        <v/>
      </c>
      <c r="D419" s="21" t="str">
        <f>IF(A419="","",IF(BOM!$C$3="000000 and up","",Drawing!$C$3))</f>
        <v/>
      </c>
      <c r="E419" s="21" t="str">
        <f>IF(A419="","",IF(B419="","",Drawing!$B$9))</f>
        <v/>
      </c>
      <c r="F419" s="22" t="str">
        <f>IF(A419="","",IF(BOM!D428="","",BOM!D428))</f>
        <v/>
      </c>
      <c r="G419" s="22" t="str">
        <f>IF(A419="","",IF(BOM!E428="","",BOM!E428))</f>
        <v/>
      </c>
      <c r="H419" s="22" t="str">
        <f>IF(A419="","",IF(Drawing!$H$6="","",Drawing!$H$6))</f>
        <v/>
      </c>
      <c r="J419" t="str">
        <f>IF(B419="","",IF(ISNUMBER(B419)=FALSE,"TEXT",IF((ISERROR(_xlfn.XLOOKUP(B419,[1]Recovered_Sheet1!$A:$A,[1]Recovered_Sheet1!$A:$A)))=TRUE,"No item number in ERP","")))</f>
        <v/>
      </c>
    </row>
    <row r="420" spans="1:10">
      <c r="A420" s="22" t="str">
        <f>IF(BOM!A429="","",BOM!A429)</f>
        <v/>
      </c>
      <c r="B420" s="20" t="str">
        <f>IF(BOM!$C429="","",BOM!$C429)</f>
        <v/>
      </c>
      <c r="C420" s="21" t="str">
        <f>IF(A420="","",IF(VALUE(Drawing!$E$3)=0,"",VALUE(Drawing!$E$3)))</f>
        <v/>
      </c>
      <c r="D420" s="21" t="str">
        <f>IF(A420="","",IF(BOM!$C$3="000000 and up","",Drawing!$C$3))</f>
        <v/>
      </c>
      <c r="E420" s="21" t="str">
        <f>IF(A420="","",IF(B420="","",Drawing!$B$9))</f>
        <v/>
      </c>
      <c r="F420" s="22" t="str">
        <f>IF(A420="","",IF(BOM!D429="","",BOM!D429))</f>
        <v/>
      </c>
      <c r="G420" s="22" t="str">
        <f>IF(A420="","",IF(BOM!E429="","",BOM!E429))</f>
        <v/>
      </c>
      <c r="H420" s="22" t="str">
        <f>IF(A420="","",IF(Drawing!$H$6="","",Drawing!$H$6))</f>
        <v/>
      </c>
      <c r="J420" t="str">
        <f>IF(B420="","",IF(ISNUMBER(B420)=FALSE,"TEXT",IF((ISERROR(_xlfn.XLOOKUP(B420,[1]Recovered_Sheet1!$A:$A,[1]Recovered_Sheet1!$A:$A)))=TRUE,"No item number in ERP","")))</f>
        <v/>
      </c>
    </row>
    <row r="421" spans="1:10">
      <c r="A421" s="22" t="str">
        <f>IF(BOM!A430="","",BOM!A430)</f>
        <v/>
      </c>
      <c r="B421" s="20" t="str">
        <f>IF(BOM!$C430="","",BOM!$C430)</f>
        <v/>
      </c>
      <c r="C421" s="21" t="str">
        <f>IF(A421="","",IF(VALUE(Drawing!$E$3)=0,"",VALUE(Drawing!$E$3)))</f>
        <v/>
      </c>
      <c r="D421" s="21" t="str">
        <f>IF(A421="","",IF(BOM!$C$3="000000 and up","",Drawing!$C$3))</f>
        <v/>
      </c>
      <c r="E421" s="21" t="str">
        <f>IF(A421="","",IF(B421="","",Drawing!$B$9))</f>
        <v/>
      </c>
      <c r="F421" s="22" t="str">
        <f>IF(A421="","",IF(BOM!D430="","",BOM!D430))</f>
        <v/>
      </c>
      <c r="G421" s="22" t="str">
        <f>IF(A421="","",IF(BOM!E430="","",BOM!E430))</f>
        <v/>
      </c>
      <c r="H421" s="22" t="str">
        <f>IF(A421="","",IF(Drawing!$H$6="","",Drawing!$H$6))</f>
        <v/>
      </c>
      <c r="J421" t="str">
        <f>IF(B421="","",IF(ISNUMBER(B421)=FALSE,"TEXT",IF((ISERROR(_xlfn.XLOOKUP(B421,[1]Recovered_Sheet1!$A:$A,[1]Recovered_Sheet1!$A:$A)))=TRUE,"No item number in ERP","")))</f>
        <v/>
      </c>
    </row>
    <row r="422" spans="1:10">
      <c r="A422" s="22" t="str">
        <f>IF(BOM!A431="","",BOM!A431)</f>
        <v/>
      </c>
      <c r="B422" s="20" t="str">
        <f>IF(BOM!$C431="","",BOM!$C431)</f>
        <v/>
      </c>
      <c r="C422" s="21" t="str">
        <f>IF(A422="","",IF(VALUE(Drawing!$E$3)=0,"",VALUE(Drawing!$E$3)))</f>
        <v/>
      </c>
      <c r="D422" s="21" t="str">
        <f>IF(A422="","",IF(BOM!$C$3="000000 and up","",Drawing!$C$3))</f>
        <v/>
      </c>
      <c r="E422" s="21" t="str">
        <f>IF(A422="","",IF(B422="","",Drawing!$B$9))</f>
        <v/>
      </c>
      <c r="F422" s="22" t="str">
        <f>IF(A422="","",IF(BOM!D431="","",BOM!D431))</f>
        <v/>
      </c>
      <c r="G422" s="22" t="str">
        <f>IF(A422="","",IF(BOM!E431="","",BOM!E431))</f>
        <v/>
      </c>
      <c r="H422" s="22" t="str">
        <f>IF(A422="","",IF(Drawing!$H$6="","",Drawing!$H$6))</f>
        <v/>
      </c>
      <c r="J422" t="str">
        <f>IF(B422="","",IF(ISNUMBER(B422)=FALSE,"TEXT",IF((ISERROR(_xlfn.XLOOKUP(B422,[1]Recovered_Sheet1!$A:$A,[1]Recovered_Sheet1!$A:$A)))=TRUE,"No item number in ERP","")))</f>
        <v/>
      </c>
    </row>
    <row r="423" spans="1:10">
      <c r="A423" s="22" t="str">
        <f>IF(BOM!A432="","",BOM!A432)</f>
        <v/>
      </c>
      <c r="B423" s="20" t="str">
        <f>IF(BOM!$C432="","",BOM!$C432)</f>
        <v/>
      </c>
      <c r="C423" s="21" t="str">
        <f>IF(A423="","",IF(VALUE(Drawing!$E$3)=0,"",VALUE(Drawing!$E$3)))</f>
        <v/>
      </c>
      <c r="D423" s="21" t="str">
        <f>IF(A423="","",IF(BOM!$C$3="000000 and up","",Drawing!$C$3))</f>
        <v/>
      </c>
      <c r="E423" s="21" t="str">
        <f>IF(A423="","",IF(B423="","",Drawing!$B$9))</f>
        <v/>
      </c>
      <c r="F423" s="22" t="str">
        <f>IF(A423="","",IF(BOM!D432="","",BOM!D432))</f>
        <v/>
      </c>
      <c r="G423" s="22" t="str">
        <f>IF(A423="","",IF(BOM!E432="","",BOM!E432))</f>
        <v/>
      </c>
      <c r="H423" s="22" t="str">
        <f>IF(A423="","",IF(Drawing!$H$6="","",Drawing!$H$6))</f>
        <v/>
      </c>
      <c r="J423" t="str">
        <f>IF(B423="","",IF(ISNUMBER(B423)=FALSE,"TEXT",IF((ISERROR(_xlfn.XLOOKUP(B423,[1]Recovered_Sheet1!$A:$A,[1]Recovered_Sheet1!$A:$A)))=TRUE,"No item number in ERP","")))</f>
        <v/>
      </c>
    </row>
    <row r="424" spans="1:10">
      <c r="A424" s="22" t="str">
        <f>IF(BOM!A433="","",BOM!A433)</f>
        <v/>
      </c>
      <c r="B424" s="20" t="str">
        <f>IF(BOM!$C433="","",BOM!$C433)</f>
        <v/>
      </c>
      <c r="C424" s="21" t="str">
        <f>IF(A424="","",IF(VALUE(Drawing!$E$3)=0,"",VALUE(Drawing!$E$3)))</f>
        <v/>
      </c>
      <c r="D424" s="21" t="str">
        <f>IF(A424="","",IF(BOM!$C$3="000000 and up","",Drawing!$C$3))</f>
        <v/>
      </c>
      <c r="E424" s="21" t="str">
        <f>IF(A424="","",IF(B424="","",Drawing!$B$9))</f>
        <v/>
      </c>
      <c r="F424" s="22" t="str">
        <f>IF(A424="","",IF(BOM!D433="","",BOM!D433))</f>
        <v/>
      </c>
      <c r="G424" s="22" t="str">
        <f>IF(A424="","",IF(BOM!E433="","",BOM!E433))</f>
        <v/>
      </c>
      <c r="H424" s="22" t="str">
        <f>IF(A424="","",IF(Drawing!$H$6="","",Drawing!$H$6))</f>
        <v/>
      </c>
      <c r="J424" t="str">
        <f>IF(B424="","",IF(ISNUMBER(B424)=FALSE,"TEXT",IF((ISERROR(_xlfn.XLOOKUP(B424,[1]Recovered_Sheet1!$A:$A,[1]Recovered_Sheet1!$A:$A)))=TRUE,"No item number in ERP","")))</f>
        <v/>
      </c>
    </row>
    <row r="425" spans="1:10">
      <c r="A425" s="22" t="str">
        <f>IF(BOM!A434="","",BOM!A434)</f>
        <v/>
      </c>
      <c r="B425" s="20" t="str">
        <f>IF(BOM!$C434="","",BOM!$C434)</f>
        <v/>
      </c>
      <c r="C425" s="21" t="str">
        <f>IF(A425="","",IF(VALUE(Drawing!$E$3)=0,"",VALUE(Drawing!$E$3)))</f>
        <v/>
      </c>
      <c r="D425" s="21" t="str">
        <f>IF(A425="","",IF(BOM!$C$3="000000 and up","",Drawing!$C$3))</f>
        <v/>
      </c>
      <c r="E425" s="21" t="str">
        <f>IF(A425="","",IF(B425="","",Drawing!$B$9))</f>
        <v/>
      </c>
      <c r="F425" s="22" t="str">
        <f>IF(A425="","",IF(BOM!D434="","",BOM!D434))</f>
        <v/>
      </c>
      <c r="G425" s="22" t="str">
        <f>IF(A425="","",IF(BOM!E434="","",BOM!E434))</f>
        <v/>
      </c>
      <c r="H425" s="22" t="str">
        <f>IF(A425="","",IF(Drawing!$H$6="","",Drawing!$H$6))</f>
        <v/>
      </c>
      <c r="J425" t="str">
        <f>IF(B425="","",IF(ISNUMBER(B425)=FALSE,"TEXT",IF((ISERROR(_xlfn.XLOOKUP(B425,[1]Recovered_Sheet1!$A:$A,[1]Recovered_Sheet1!$A:$A)))=TRUE,"No item number in ERP","")))</f>
        <v/>
      </c>
    </row>
    <row r="426" spans="1:10">
      <c r="A426" s="22" t="str">
        <f>IF(BOM!A435="","",BOM!A435)</f>
        <v/>
      </c>
      <c r="B426" s="20" t="str">
        <f>IF(BOM!$C435="","",BOM!$C435)</f>
        <v/>
      </c>
      <c r="C426" s="21" t="str">
        <f>IF(A426="","",IF(VALUE(Drawing!$E$3)=0,"",VALUE(Drawing!$E$3)))</f>
        <v/>
      </c>
      <c r="D426" s="21" t="str">
        <f>IF(A426="","",IF(BOM!$C$3="000000 and up","",Drawing!$C$3))</f>
        <v/>
      </c>
      <c r="E426" s="21" t="str">
        <f>IF(A426="","",IF(B426="","",Drawing!$B$9))</f>
        <v/>
      </c>
      <c r="F426" s="22" t="str">
        <f>IF(A426="","",IF(BOM!D435="","",BOM!D435))</f>
        <v/>
      </c>
      <c r="G426" s="22" t="str">
        <f>IF(A426="","",IF(BOM!E435="","",BOM!E435))</f>
        <v/>
      </c>
      <c r="H426" s="22" t="str">
        <f>IF(A426="","",IF(Drawing!$H$6="","",Drawing!$H$6))</f>
        <v/>
      </c>
      <c r="J426" t="str">
        <f>IF(B426="","",IF(ISNUMBER(B426)=FALSE,"TEXT",IF((ISERROR(_xlfn.XLOOKUP(B426,[1]Recovered_Sheet1!$A:$A,[1]Recovered_Sheet1!$A:$A)))=TRUE,"No item number in ERP","")))</f>
        <v/>
      </c>
    </row>
    <row r="427" spans="1:10">
      <c r="A427" s="22" t="str">
        <f>IF(BOM!A436="","",BOM!A436)</f>
        <v/>
      </c>
      <c r="B427" s="20" t="str">
        <f>IF(BOM!$C436="","",BOM!$C436)</f>
        <v/>
      </c>
      <c r="C427" s="21" t="str">
        <f>IF(A427="","",IF(VALUE(Drawing!$E$3)=0,"",VALUE(Drawing!$E$3)))</f>
        <v/>
      </c>
      <c r="D427" s="21" t="str">
        <f>IF(A427="","",IF(BOM!$C$3="000000 and up","",Drawing!$C$3))</f>
        <v/>
      </c>
      <c r="E427" s="21" t="str">
        <f>IF(A427="","",IF(B427="","",Drawing!$B$9))</f>
        <v/>
      </c>
      <c r="F427" s="22" t="str">
        <f>IF(A427="","",IF(BOM!D436="","",BOM!D436))</f>
        <v/>
      </c>
      <c r="G427" s="22" t="str">
        <f>IF(A427="","",IF(BOM!E436="","",BOM!E436))</f>
        <v/>
      </c>
      <c r="H427" s="22" t="str">
        <f>IF(A427="","",IF(Drawing!$H$6="","",Drawing!$H$6))</f>
        <v/>
      </c>
      <c r="J427" t="str">
        <f>IF(B427="","",IF(ISNUMBER(B427)=FALSE,"TEXT",IF((ISERROR(_xlfn.XLOOKUP(B427,[1]Recovered_Sheet1!$A:$A,[1]Recovered_Sheet1!$A:$A)))=TRUE,"No item number in ERP","")))</f>
        <v/>
      </c>
    </row>
    <row r="428" spans="1:10">
      <c r="A428" s="22" t="str">
        <f>IF(BOM!A437="","",BOM!A437)</f>
        <v/>
      </c>
      <c r="B428" s="20" t="str">
        <f>IF(BOM!$C437="","",BOM!$C437)</f>
        <v/>
      </c>
      <c r="C428" s="21" t="str">
        <f>IF(A428="","",IF(VALUE(Drawing!$E$3)=0,"",VALUE(Drawing!$E$3)))</f>
        <v/>
      </c>
      <c r="D428" s="21" t="str">
        <f>IF(A428="","",IF(BOM!$C$3="000000 and up","",Drawing!$C$3))</f>
        <v/>
      </c>
      <c r="E428" s="21" t="str">
        <f>IF(A428="","",IF(B428="","",Drawing!$B$9))</f>
        <v/>
      </c>
      <c r="F428" s="22" t="str">
        <f>IF(A428="","",IF(BOM!D437="","",BOM!D437))</f>
        <v/>
      </c>
      <c r="G428" s="22" t="str">
        <f>IF(A428="","",IF(BOM!E437="","",BOM!E437))</f>
        <v/>
      </c>
      <c r="H428" s="22" t="str">
        <f>IF(A428="","",IF(Drawing!$H$6="","",Drawing!$H$6))</f>
        <v/>
      </c>
      <c r="J428" t="str">
        <f>IF(B428="","",IF(ISNUMBER(B428)=FALSE,"TEXT",IF((ISERROR(_xlfn.XLOOKUP(B428,[1]Recovered_Sheet1!$A:$A,[1]Recovered_Sheet1!$A:$A)))=TRUE,"No item number in ERP","")))</f>
        <v/>
      </c>
    </row>
    <row r="429" spans="1:10">
      <c r="A429" s="22" t="str">
        <f>IF(BOM!A438="","",BOM!A438)</f>
        <v/>
      </c>
      <c r="B429" s="20" t="str">
        <f>IF(BOM!$C438="","",BOM!$C438)</f>
        <v/>
      </c>
      <c r="C429" s="21" t="str">
        <f>IF(A429="","",IF(VALUE(Drawing!$E$3)=0,"",VALUE(Drawing!$E$3)))</f>
        <v/>
      </c>
      <c r="D429" s="21" t="str">
        <f>IF(A429="","",IF(BOM!$C$3="000000 and up","",Drawing!$C$3))</f>
        <v/>
      </c>
      <c r="E429" s="21" t="str">
        <f>IF(A429="","",IF(B429="","",Drawing!$B$9))</f>
        <v/>
      </c>
      <c r="F429" s="22" t="str">
        <f>IF(A429="","",IF(BOM!D438="","",BOM!D438))</f>
        <v/>
      </c>
      <c r="G429" s="22" t="str">
        <f>IF(A429="","",IF(BOM!E438="","",BOM!E438))</f>
        <v/>
      </c>
      <c r="H429" s="22" t="str">
        <f>IF(A429="","",IF(Drawing!$H$6="","",Drawing!$H$6))</f>
        <v/>
      </c>
      <c r="J429" t="str">
        <f>IF(B429="","",IF(ISNUMBER(B429)=FALSE,"TEXT",IF((ISERROR(_xlfn.XLOOKUP(B429,[1]Recovered_Sheet1!$A:$A,[1]Recovered_Sheet1!$A:$A)))=TRUE,"No item number in ERP","")))</f>
        <v/>
      </c>
    </row>
    <row r="430" spans="1:10">
      <c r="A430" s="22" t="str">
        <f>IF(BOM!A439="","",BOM!A439)</f>
        <v/>
      </c>
      <c r="B430" s="20" t="str">
        <f>IF(BOM!$C439="","",BOM!$C439)</f>
        <v/>
      </c>
      <c r="C430" s="21" t="str">
        <f>IF(A430="","",IF(VALUE(Drawing!$E$3)=0,"",VALUE(Drawing!$E$3)))</f>
        <v/>
      </c>
      <c r="D430" s="21" t="str">
        <f>IF(A430="","",IF(BOM!$C$3="000000 and up","",Drawing!$C$3))</f>
        <v/>
      </c>
      <c r="E430" s="21" t="str">
        <f>IF(A430="","",IF(B430="","",Drawing!$B$9))</f>
        <v/>
      </c>
      <c r="F430" s="22" t="str">
        <f>IF(A430="","",IF(BOM!D439="","",BOM!D439))</f>
        <v/>
      </c>
      <c r="G430" s="22" t="str">
        <f>IF(A430="","",IF(BOM!E439="","",BOM!E439))</f>
        <v/>
      </c>
      <c r="H430" s="22" t="str">
        <f>IF(A430="","",IF(Drawing!$H$6="","",Drawing!$H$6))</f>
        <v/>
      </c>
      <c r="J430" t="str">
        <f>IF(B430="","",IF(ISNUMBER(B430)=FALSE,"TEXT",IF((ISERROR(_xlfn.XLOOKUP(B430,[1]Recovered_Sheet1!$A:$A,[1]Recovered_Sheet1!$A:$A)))=TRUE,"No item number in ERP","")))</f>
        <v/>
      </c>
    </row>
    <row r="431" spans="1:10">
      <c r="A431" s="22" t="str">
        <f>IF(BOM!A440="","",BOM!A440)</f>
        <v/>
      </c>
      <c r="B431" s="20" t="str">
        <f>IF(BOM!$C440="","",BOM!$C440)</f>
        <v/>
      </c>
      <c r="C431" s="21" t="str">
        <f>IF(A431="","",IF(VALUE(Drawing!$E$3)=0,"",VALUE(Drawing!$E$3)))</f>
        <v/>
      </c>
      <c r="D431" s="21" t="str">
        <f>IF(A431="","",IF(BOM!$C$3="000000 and up","",Drawing!$C$3))</f>
        <v/>
      </c>
      <c r="E431" s="21" t="str">
        <f>IF(A431="","",IF(B431="","",Drawing!$B$9))</f>
        <v/>
      </c>
      <c r="F431" s="22" t="str">
        <f>IF(A431="","",IF(BOM!D440="","",BOM!D440))</f>
        <v/>
      </c>
      <c r="G431" s="22" t="str">
        <f>IF(A431="","",IF(BOM!E440="","",BOM!E440))</f>
        <v/>
      </c>
      <c r="H431" s="22" t="str">
        <f>IF(A431="","",IF(Drawing!$H$6="","",Drawing!$H$6))</f>
        <v/>
      </c>
      <c r="J431" t="str">
        <f>IF(B431="","",IF(ISNUMBER(B431)=FALSE,"TEXT",IF((ISERROR(_xlfn.XLOOKUP(B431,[1]Recovered_Sheet1!$A:$A,[1]Recovered_Sheet1!$A:$A)))=TRUE,"No item number in ERP","")))</f>
        <v/>
      </c>
    </row>
    <row r="432" spans="1:10">
      <c r="A432" s="22" t="str">
        <f>IF(BOM!A441="","",BOM!A441)</f>
        <v/>
      </c>
      <c r="B432" s="20" t="str">
        <f>IF(BOM!$C441="","",BOM!$C441)</f>
        <v/>
      </c>
      <c r="C432" s="21" t="str">
        <f>IF(A432="","",IF(VALUE(Drawing!$E$3)=0,"",VALUE(Drawing!$E$3)))</f>
        <v/>
      </c>
      <c r="D432" s="21" t="str">
        <f>IF(A432="","",IF(BOM!$C$3="000000 and up","",Drawing!$C$3))</f>
        <v/>
      </c>
      <c r="E432" s="21" t="str">
        <f>IF(A432="","",IF(B432="","",Drawing!$B$9))</f>
        <v/>
      </c>
      <c r="F432" s="22" t="str">
        <f>IF(A432="","",IF(BOM!D441="","",BOM!D441))</f>
        <v/>
      </c>
      <c r="G432" s="22" t="str">
        <f>IF(A432="","",IF(BOM!E441="","",BOM!E441))</f>
        <v/>
      </c>
      <c r="H432" s="22" t="str">
        <f>IF(A432="","",IF(Drawing!$H$6="","",Drawing!$H$6))</f>
        <v/>
      </c>
      <c r="J432" t="str">
        <f>IF(B432="","",IF(ISNUMBER(B432)=FALSE,"TEXT",IF((ISERROR(_xlfn.XLOOKUP(B432,[1]Recovered_Sheet1!$A:$A,[1]Recovered_Sheet1!$A:$A)))=TRUE,"No item number in ERP","")))</f>
        <v/>
      </c>
    </row>
    <row r="433" spans="1:10">
      <c r="A433" s="22" t="str">
        <f>IF(BOM!A442="","",BOM!A442)</f>
        <v/>
      </c>
      <c r="B433" s="20" t="str">
        <f>IF(BOM!$C442="","",BOM!$C442)</f>
        <v/>
      </c>
      <c r="C433" s="21" t="str">
        <f>IF(A433="","",IF(VALUE(Drawing!$E$3)=0,"",VALUE(Drawing!$E$3)))</f>
        <v/>
      </c>
      <c r="D433" s="21" t="str">
        <f>IF(A433="","",IF(BOM!$C$3="000000 and up","",Drawing!$C$3))</f>
        <v/>
      </c>
      <c r="E433" s="21" t="str">
        <f>IF(A433="","",IF(B433="","",Drawing!$B$9))</f>
        <v/>
      </c>
      <c r="F433" s="22" t="str">
        <f>IF(A433="","",IF(BOM!D442="","",BOM!D442))</f>
        <v/>
      </c>
      <c r="G433" s="22" t="str">
        <f>IF(A433="","",IF(BOM!E442="","",BOM!E442))</f>
        <v/>
      </c>
      <c r="H433" s="22" t="str">
        <f>IF(A433="","",IF(Drawing!$H$6="","",Drawing!$H$6))</f>
        <v/>
      </c>
      <c r="J433" t="str">
        <f>IF(B433="","",IF(ISNUMBER(B433)=FALSE,"TEXT",IF((ISERROR(_xlfn.XLOOKUP(B433,[1]Recovered_Sheet1!$A:$A,[1]Recovered_Sheet1!$A:$A)))=TRUE,"No item number in ERP","")))</f>
        <v/>
      </c>
    </row>
    <row r="434" spans="1:10">
      <c r="A434" s="22" t="str">
        <f>IF(BOM!A443="","",BOM!A443)</f>
        <v/>
      </c>
      <c r="B434" s="20" t="str">
        <f>IF(BOM!$C443="","",BOM!$C443)</f>
        <v/>
      </c>
      <c r="C434" s="21" t="str">
        <f>IF(A434="","",IF(VALUE(Drawing!$E$3)=0,"",VALUE(Drawing!$E$3)))</f>
        <v/>
      </c>
      <c r="D434" s="21" t="str">
        <f>IF(A434="","",IF(BOM!$C$3="000000 and up","",Drawing!$C$3))</f>
        <v/>
      </c>
      <c r="E434" s="21" t="str">
        <f>IF(A434="","",IF(B434="","",Drawing!$B$9))</f>
        <v/>
      </c>
      <c r="F434" s="22" t="str">
        <f>IF(A434="","",IF(BOM!D443="","",BOM!D443))</f>
        <v/>
      </c>
      <c r="G434" s="22" t="str">
        <f>IF(A434="","",IF(BOM!E443="","",BOM!E443))</f>
        <v/>
      </c>
      <c r="H434" s="22" t="str">
        <f>IF(A434="","",IF(Drawing!$H$6="","",Drawing!$H$6))</f>
        <v/>
      </c>
      <c r="J434" t="str">
        <f>IF(B434="","",IF(ISNUMBER(B434)=FALSE,"TEXT",IF((ISERROR(_xlfn.XLOOKUP(B434,[1]Recovered_Sheet1!$A:$A,[1]Recovered_Sheet1!$A:$A)))=TRUE,"No item number in ERP","")))</f>
        <v/>
      </c>
    </row>
    <row r="435" spans="1:10">
      <c r="A435" s="22" t="str">
        <f>IF(BOM!A444="","",BOM!A444)</f>
        <v/>
      </c>
      <c r="B435" s="20" t="str">
        <f>IF(BOM!$C444="","",BOM!$C444)</f>
        <v/>
      </c>
      <c r="C435" s="21" t="str">
        <f>IF(A435="","",IF(VALUE(Drawing!$E$3)=0,"",VALUE(Drawing!$E$3)))</f>
        <v/>
      </c>
      <c r="D435" s="21" t="str">
        <f>IF(A435="","",IF(BOM!$C$3="000000 and up","",Drawing!$C$3))</f>
        <v/>
      </c>
      <c r="E435" s="21" t="str">
        <f>IF(A435="","",IF(B435="","",Drawing!$B$9))</f>
        <v/>
      </c>
      <c r="F435" s="22" t="str">
        <f>IF(A435="","",IF(BOM!D444="","",BOM!D444))</f>
        <v/>
      </c>
      <c r="G435" s="22" t="str">
        <f>IF(A435="","",IF(BOM!E444="","",BOM!E444))</f>
        <v/>
      </c>
      <c r="H435" s="22" t="str">
        <f>IF(A435="","",IF(Drawing!$H$6="","",Drawing!$H$6))</f>
        <v/>
      </c>
      <c r="J435" t="str">
        <f>IF(B435="","",IF(ISNUMBER(B435)=FALSE,"TEXT",IF((ISERROR(_xlfn.XLOOKUP(B435,[1]Recovered_Sheet1!$A:$A,[1]Recovered_Sheet1!$A:$A)))=TRUE,"No item number in ERP","")))</f>
        <v/>
      </c>
    </row>
    <row r="436" spans="1:10">
      <c r="A436" s="22" t="str">
        <f>IF(BOM!A445="","",BOM!A445)</f>
        <v/>
      </c>
      <c r="B436" s="20" t="str">
        <f>IF(BOM!$C445="","",BOM!$C445)</f>
        <v/>
      </c>
      <c r="C436" s="21" t="str">
        <f>IF(A436="","",IF(VALUE(Drawing!$E$3)=0,"",VALUE(Drawing!$E$3)))</f>
        <v/>
      </c>
      <c r="D436" s="21" t="str">
        <f>IF(A436="","",IF(BOM!$C$3="000000 and up","",Drawing!$C$3))</f>
        <v/>
      </c>
      <c r="E436" s="21" t="str">
        <f>IF(A436="","",IF(B436="","",Drawing!$B$9))</f>
        <v/>
      </c>
      <c r="F436" s="22" t="str">
        <f>IF(A436="","",IF(BOM!D445="","",BOM!D445))</f>
        <v/>
      </c>
      <c r="G436" s="22" t="str">
        <f>IF(A436="","",IF(BOM!E445="","",BOM!E445))</f>
        <v/>
      </c>
      <c r="H436" s="22" t="str">
        <f>IF(A436="","",IF(Drawing!$H$6="","",Drawing!$H$6))</f>
        <v/>
      </c>
      <c r="J436" t="str">
        <f>IF(B436="","",IF(ISNUMBER(B436)=FALSE,"TEXT",IF((ISERROR(_xlfn.XLOOKUP(B436,[1]Recovered_Sheet1!$A:$A,[1]Recovered_Sheet1!$A:$A)))=TRUE,"No item number in ERP","")))</f>
        <v/>
      </c>
    </row>
    <row r="437" spans="1:10">
      <c r="A437" s="22" t="str">
        <f>IF(BOM!A446="","",BOM!A446)</f>
        <v/>
      </c>
      <c r="B437" s="20" t="str">
        <f>IF(BOM!$C446="","",BOM!$C446)</f>
        <v/>
      </c>
      <c r="C437" s="21" t="str">
        <f>IF(A437="","",IF(VALUE(Drawing!$E$3)=0,"",VALUE(Drawing!$E$3)))</f>
        <v/>
      </c>
      <c r="D437" s="21" t="str">
        <f>IF(A437="","",IF(BOM!$C$3="000000 and up","",Drawing!$C$3))</f>
        <v/>
      </c>
      <c r="E437" s="21" t="str">
        <f>IF(A437="","",IF(B437="","",Drawing!$B$9))</f>
        <v/>
      </c>
      <c r="F437" s="22" t="str">
        <f>IF(A437="","",IF(BOM!D446="","",BOM!D446))</f>
        <v/>
      </c>
      <c r="G437" s="22" t="str">
        <f>IF(A437="","",IF(BOM!E446="","",BOM!E446))</f>
        <v/>
      </c>
      <c r="H437" s="22" t="str">
        <f>IF(A437="","",IF(Drawing!$H$6="","",Drawing!$H$6))</f>
        <v/>
      </c>
      <c r="J437" t="str">
        <f>IF(B437="","",IF(ISNUMBER(B437)=FALSE,"TEXT",IF((ISERROR(_xlfn.XLOOKUP(B437,[1]Recovered_Sheet1!$A:$A,[1]Recovered_Sheet1!$A:$A)))=TRUE,"No item number in ERP","")))</f>
        <v/>
      </c>
    </row>
    <row r="438" spans="1:10">
      <c r="A438" s="22" t="str">
        <f>IF(BOM!A447="","",BOM!A447)</f>
        <v/>
      </c>
      <c r="B438" s="20" t="str">
        <f>IF(BOM!$C447="","",BOM!$C447)</f>
        <v/>
      </c>
      <c r="C438" s="21" t="str">
        <f>IF(A438="","",IF(VALUE(Drawing!$E$3)=0,"",VALUE(Drawing!$E$3)))</f>
        <v/>
      </c>
      <c r="D438" s="21" t="str">
        <f>IF(A438="","",IF(BOM!$C$3="000000 and up","",Drawing!$C$3))</f>
        <v/>
      </c>
      <c r="E438" s="21" t="str">
        <f>IF(A438="","",IF(B438="","",Drawing!$B$9))</f>
        <v/>
      </c>
      <c r="F438" s="22" t="str">
        <f>IF(A438="","",IF(BOM!D447="","",BOM!D447))</f>
        <v/>
      </c>
      <c r="G438" s="22" t="str">
        <f>IF(A438="","",IF(BOM!E447="","",BOM!E447))</f>
        <v/>
      </c>
      <c r="H438" s="22" t="str">
        <f>IF(A438="","",IF(Drawing!$H$6="","",Drawing!$H$6))</f>
        <v/>
      </c>
      <c r="J438" t="str">
        <f>IF(B438="","",IF(ISNUMBER(B438)=FALSE,"TEXT",IF((ISERROR(_xlfn.XLOOKUP(B438,[1]Recovered_Sheet1!$A:$A,[1]Recovered_Sheet1!$A:$A)))=TRUE,"No item number in ERP","")))</f>
        <v/>
      </c>
    </row>
    <row r="439" spans="1:10">
      <c r="A439" s="22" t="str">
        <f>IF(BOM!A448="","",BOM!A448)</f>
        <v/>
      </c>
      <c r="B439" s="20" t="str">
        <f>IF(BOM!$C448="","",BOM!$C448)</f>
        <v/>
      </c>
      <c r="C439" s="21" t="str">
        <f>IF(A439="","",IF(VALUE(Drawing!$E$3)=0,"",VALUE(Drawing!$E$3)))</f>
        <v/>
      </c>
      <c r="D439" s="21" t="str">
        <f>IF(A439="","",IF(BOM!$C$3="000000 and up","",Drawing!$C$3))</f>
        <v/>
      </c>
      <c r="E439" s="21" t="str">
        <f>IF(A439="","",IF(B439="","",Drawing!$B$9))</f>
        <v/>
      </c>
      <c r="F439" s="22" t="str">
        <f>IF(A439="","",IF(BOM!D448="","",BOM!D448))</f>
        <v/>
      </c>
      <c r="G439" s="22" t="str">
        <f>IF(A439="","",IF(BOM!E448="","",BOM!E448))</f>
        <v/>
      </c>
      <c r="H439" s="22" t="str">
        <f>IF(A439="","",IF(Drawing!$H$6="","",Drawing!$H$6))</f>
        <v/>
      </c>
      <c r="J439" t="str">
        <f>IF(B439="","",IF(ISNUMBER(B439)=FALSE,"TEXT",IF((ISERROR(_xlfn.XLOOKUP(B439,[1]Recovered_Sheet1!$A:$A,[1]Recovered_Sheet1!$A:$A)))=TRUE,"No item number in ERP","")))</f>
        <v/>
      </c>
    </row>
    <row r="440" spans="1:10">
      <c r="A440" s="22" t="str">
        <f>IF(BOM!A449="","",BOM!A449)</f>
        <v/>
      </c>
      <c r="B440" s="20" t="str">
        <f>IF(BOM!$C449="","",BOM!$C449)</f>
        <v/>
      </c>
      <c r="C440" s="21" t="str">
        <f>IF(A440="","",IF(VALUE(Drawing!$E$3)=0,"",VALUE(Drawing!$E$3)))</f>
        <v/>
      </c>
      <c r="D440" s="21" t="str">
        <f>IF(A440="","",IF(BOM!$C$3="000000 and up","",Drawing!$C$3))</f>
        <v/>
      </c>
      <c r="E440" s="21" t="str">
        <f>IF(A440="","",IF(B440="","",Drawing!$B$9))</f>
        <v/>
      </c>
      <c r="F440" s="22" t="str">
        <f>IF(A440="","",IF(BOM!D449="","",BOM!D449))</f>
        <v/>
      </c>
      <c r="G440" s="22" t="str">
        <f>IF(A440="","",IF(BOM!E449="","",BOM!E449))</f>
        <v/>
      </c>
      <c r="H440" s="22" t="str">
        <f>IF(A440="","",IF(Drawing!$H$6="","",Drawing!$H$6))</f>
        <v/>
      </c>
      <c r="J440" t="str">
        <f>IF(B440="","",IF(ISNUMBER(B440)=FALSE,"TEXT",IF((ISERROR(_xlfn.XLOOKUP(B440,[1]Recovered_Sheet1!$A:$A,[1]Recovered_Sheet1!$A:$A)))=TRUE,"No item number in ERP","")))</f>
        <v/>
      </c>
    </row>
    <row r="441" spans="1:10">
      <c r="A441" s="22" t="str">
        <f>IF(BOM!A450="","",BOM!A450)</f>
        <v/>
      </c>
      <c r="B441" s="20" t="str">
        <f>IF(BOM!$C450="","",BOM!$C450)</f>
        <v/>
      </c>
      <c r="C441" s="21" t="str">
        <f>IF(A441="","",IF(VALUE(Drawing!$E$3)=0,"",VALUE(Drawing!$E$3)))</f>
        <v/>
      </c>
      <c r="D441" s="21" t="str">
        <f>IF(A441="","",IF(BOM!$C$3="000000 and up","",Drawing!$C$3))</f>
        <v/>
      </c>
      <c r="E441" s="21" t="str">
        <f>IF(A441="","",IF(B441="","",Drawing!$B$9))</f>
        <v/>
      </c>
      <c r="F441" s="22" t="str">
        <f>IF(A441="","",IF(BOM!D450="","",BOM!D450))</f>
        <v/>
      </c>
      <c r="G441" s="22" t="str">
        <f>IF(A441="","",IF(BOM!E450="","",BOM!E450))</f>
        <v/>
      </c>
      <c r="H441" s="22" t="str">
        <f>IF(A441="","",IF(Drawing!$H$6="","",Drawing!$H$6))</f>
        <v/>
      </c>
      <c r="J441" t="str">
        <f>IF(B441="","",IF(ISNUMBER(B441)=FALSE,"TEXT",IF((ISERROR(_xlfn.XLOOKUP(B441,[1]Recovered_Sheet1!$A:$A,[1]Recovered_Sheet1!$A:$A)))=TRUE,"No item number in ERP","")))</f>
        <v/>
      </c>
    </row>
    <row r="442" spans="1:10">
      <c r="A442" s="22" t="str">
        <f>IF(BOM!A451="","",BOM!A451)</f>
        <v/>
      </c>
      <c r="B442" s="20" t="str">
        <f>IF(BOM!$C451="","",BOM!$C451)</f>
        <v/>
      </c>
      <c r="C442" s="21" t="str">
        <f>IF(A442="","",IF(VALUE(Drawing!$E$3)=0,"",VALUE(Drawing!$E$3)))</f>
        <v/>
      </c>
      <c r="D442" s="21" t="str">
        <f>IF(A442="","",IF(BOM!$C$3="000000 and up","",Drawing!$C$3))</f>
        <v/>
      </c>
      <c r="E442" s="21" t="str">
        <f>IF(A442="","",IF(B442="","",Drawing!$B$9))</f>
        <v/>
      </c>
      <c r="F442" s="22" t="str">
        <f>IF(A442="","",IF(BOM!D451="","",BOM!D451))</f>
        <v/>
      </c>
      <c r="G442" s="22" t="str">
        <f>IF(A442="","",IF(BOM!E451="","",BOM!E451))</f>
        <v/>
      </c>
      <c r="H442" s="22" t="str">
        <f>IF(A442="","",IF(Drawing!$H$6="","",Drawing!$H$6))</f>
        <v/>
      </c>
      <c r="J442" t="str">
        <f>IF(B442="","",IF(ISNUMBER(B442)=FALSE,"TEXT",IF((ISERROR(_xlfn.XLOOKUP(B442,[1]Recovered_Sheet1!$A:$A,[1]Recovered_Sheet1!$A:$A)))=TRUE,"No item number in ERP","")))</f>
        <v/>
      </c>
    </row>
    <row r="443" spans="1:10">
      <c r="A443" s="22" t="str">
        <f>IF(BOM!A452="","",BOM!A452)</f>
        <v/>
      </c>
      <c r="B443" s="20" t="str">
        <f>IF(BOM!$C452="","",BOM!$C452)</f>
        <v/>
      </c>
      <c r="C443" s="21" t="str">
        <f>IF(A443="","",IF(VALUE(Drawing!$E$3)=0,"",VALUE(Drawing!$E$3)))</f>
        <v/>
      </c>
      <c r="D443" s="21" t="str">
        <f>IF(A443="","",IF(BOM!$C$3="000000 and up","",Drawing!$C$3))</f>
        <v/>
      </c>
      <c r="E443" s="21" t="str">
        <f>IF(A443="","",IF(B443="","",Drawing!$B$9))</f>
        <v/>
      </c>
      <c r="F443" s="22" t="str">
        <f>IF(A443="","",IF(BOM!D452="","",BOM!D452))</f>
        <v/>
      </c>
      <c r="G443" s="22" t="str">
        <f>IF(A443="","",IF(BOM!E452="","",BOM!E452))</f>
        <v/>
      </c>
      <c r="H443" s="22" t="str">
        <f>IF(A443="","",IF(Drawing!$H$6="","",Drawing!$H$6))</f>
        <v/>
      </c>
      <c r="J443" t="str">
        <f>IF(B443="","",IF(ISNUMBER(B443)=FALSE,"TEXT",IF((ISERROR(_xlfn.XLOOKUP(B443,[1]Recovered_Sheet1!$A:$A,[1]Recovered_Sheet1!$A:$A)))=TRUE,"No item number in ERP","")))</f>
        <v/>
      </c>
    </row>
    <row r="444" spans="1:10">
      <c r="A444" s="22" t="str">
        <f>IF(BOM!A453="","",BOM!A453)</f>
        <v/>
      </c>
      <c r="B444" s="20" t="str">
        <f>IF(BOM!$C453="","",BOM!$C453)</f>
        <v/>
      </c>
      <c r="C444" s="21" t="str">
        <f>IF(A444="","",IF(VALUE(Drawing!$E$3)=0,"",VALUE(Drawing!$E$3)))</f>
        <v/>
      </c>
      <c r="D444" s="21" t="str">
        <f>IF(A444="","",IF(BOM!$C$3="000000 and up","",Drawing!$C$3))</f>
        <v/>
      </c>
      <c r="E444" s="21" t="str">
        <f>IF(A444="","",IF(B444="","",Drawing!$B$9))</f>
        <v/>
      </c>
      <c r="F444" s="22" t="str">
        <f>IF(A444="","",IF(BOM!D453="","",BOM!D453))</f>
        <v/>
      </c>
      <c r="G444" s="22" t="str">
        <f>IF(A444="","",IF(BOM!E453="","",BOM!E453))</f>
        <v/>
      </c>
      <c r="H444" s="22" t="str">
        <f>IF(A444="","",IF(Drawing!$H$6="","",Drawing!$H$6))</f>
        <v/>
      </c>
      <c r="J444" t="str">
        <f>IF(B444="","",IF(ISNUMBER(B444)=FALSE,"TEXT",IF((ISERROR(_xlfn.XLOOKUP(B444,[1]Recovered_Sheet1!$A:$A,[1]Recovered_Sheet1!$A:$A)))=TRUE,"No item number in ERP","")))</f>
        <v/>
      </c>
    </row>
    <row r="445" spans="1:10">
      <c r="A445" s="22" t="str">
        <f>IF(BOM!A454="","",BOM!A454)</f>
        <v/>
      </c>
      <c r="B445" s="20" t="str">
        <f>IF(BOM!$C454="","",BOM!$C454)</f>
        <v/>
      </c>
      <c r="C445" s="21" t="str">
        <f>IF(A445="","",IF(VALUE(Drawing!$E$3)=0,"",VALUE(Drawing!$E$3)))</f>
        <v/>
      </c>
      <c r="D445" s="21" t="str">
        <f>IF(A445="","",IF(BOM!$C$3="000000 and up","",Drawing!$C$3))</f>
        <v/>
      </c>
      <c r="E445" s="21" t="str">
        <f>IF(A445="","",IF(B445="","",Drawing!$B$9))</f>
        <v/>
      </c>
      <c r="F445" s="22" t="str">
        <f>IF(A445="","",IF(BOM!D454="","",BOM!D454))</f>
        <v/>
      </c>
      <c r="G445" s="22" t="str">
        <f>IF(A445="","",IF(BOM!E454="","",BOM!E454))</f>
        <v/>
      </c>
      <c r="H445" s="22" t="str">
        <f>IF(A445="","",IF(Drawing!$H$6="","",Drawing!$H$6))</f>
        <v/>
      </c>
      <c r="J445" t="str">
        <f>IF(B445="","",IF(ISNUMBER(B445)=FALSE,"TEXT",IF((ISERROR(_xlfn.XLOOKUP(B445,[1]Recovered_Sheet1!$A:$A,[1]Recovered_Sheet1!$A:$A)))=TRUE,"No item number in ERP","")))</f>
        <v/>
      </c>
    </row>
    <row r="446" spans="1:10">
      <c r="A446" s="22" t="str">
        <f>IF(BOM!A455="","",BOM!A455)</f>
        <v/>
      </c>
      <c r="B446" s="20" t="str">
        <f>IF(BOM!$C455="","",BOM!$C455)</f>
        <v/>
      </c>
      <c r="C446" s="21" t="str">
        <f>IF(A446="","",IF(VALUE(Drawing!$E$3)=0,"",VALUE(Drawing!$E$3)))</f>
        <v/>
      </c>
      <c r="D446" s="21" t="str">
        <f>IF(A446="","",IF(BOM!$C$3="000000 and up","",Drawing!$C$3))</f>
        <v/>
      </c>
      <c r="E446" s="21" t="str">
        <f>IF(A446="","",IF(B446="","",Drawing!$B$9))</f>
        <v/>
      </c>
      <c r="F446" s="22" t="str">
        <f>IF(A446="","",IF(BOM!D455="","",BOM!D455))</f>
        <v/>
      </c>
      <c r="G446" s="22" t="str">
        <f>IF(A446="","",IF(BOM!E455="","",BOM!E455))</f>
        <v/>
      </c>
      <c r="H446" s="22" t="str">
        <f>IF(A446="","",IF(Drawing!$H$6="","",Drawing!$H$6))</f>
        <v/>
      </c>
      <c r="J446" t="str">
        <f>IF(B446="","",IF(ISNUMBER(B446)=FALSE,"TEXT",IF((ISERROR(_xlfn.XLOOKUP(B446,[1]Recovered_Sheet1!$A:$A,[1]Recovered_Sheet1!$A:$A)))=TRUE,"No item number in ERP","")))</f>
        <v/>
      </c>
    </row>
    <row r="447" spans="1:10">
      <c r="A447" s="22" t="str">
        <f>IF(BOM!A456="","",BOM!A456)</f>
        <v/>
      </c>
      <c r="B447" s="20" t="str">
        <f>IF(BOM!$C456="","",BOM!$C456)</f>
        <v/>
      </c>
      <c r="C447" s="21" t="str">
        <f>IF(A447="","",IF(VALUE(Drawing!$E$3)=0,"",VALUE(Drawing!$E$3)))</f>
        <v/>
      </c>
      <c r="D447" s="21" t="str">
        <f>IF(A447="","",IF(BOM!$C$3="000000 and up","",Drawing!$C$3))</f>
        <v/>
      </c>
      <c r="E447" s="21" t="str">
        <f>IF(A447="","",IF(B447="","",Drawing!$B$9))</f>
        <v/>
      </c>
      <c r="F447" s="22" t="str">
        <f>IF(A447="","",IF(BOM!D456="","",BOM!D456))</f>
        <v/>
      </c>
      <c r="G447" s="22" t="str">
        <f>IF(A447="","",IF(BOM!E456="","",BOM!E456))</f>
        <v/>
      </c>
      <c r="H447" s="22" t="str">
        <f>IF(A447="","",IF(Drawing!$H$6="","",Drawing!$H$6))</f>
        <v/>
      </c>
      <c r="J447" t="str">
        <f>IF(B447="","",IF(ISNUMBER(B447)=FALSE,"TEXT",IF((ISERROR(_xlfn.XLOOKUP(B447,[1]Recovered_Sheet1!$A:$A,[1]Recovered_Sheet1!$A:$A)))=TRUE,"No item number in ERP","")))</f>
        <v/>
      </c>
    </row>
    <row r="448" spans="1:10">
      <c r="A448" s="22" t="str">
        <f>IF(BOM!A457="","",BOM!A457)</f>
        <v/>
      </c>
      <c r="B448" s="20" t="str">
        <f>IF(BOM!$C457="","",BOM!$C457)</f>
        <v/>
      </c>
      <c r="C448" s="21" t="str">
        <f>IF(A448="","",IF(VALUE(Drawing!$E$3)=0,"",VALUE(Drawing!$E$3)))</f>
        <v/>
      </c>
      <c r="D448" s="21" t="str">
        <f>IF(A448="","",IF(BOM!$C$3="000000 and up","",Drawing!$C$3))</f>
        <v/>
      </c>
      <c r="E448" s="21" t="str">
        <f>IF(A448="","",IF(B448="","",Drawing!$B$9))</f>
        <v/>
      </c>
      <c r="F448" s="22" t="str">
        <f>IF(A448="","",IF(BOM!D457="","",BOM!D457))</f>
        <v/>
      </c>
      <c r="G448" s="22" t="str">
        <f>IF(A448="","",IF(BOM!E457="","",BOM!E457))</f>
        <v/>
      </c>
      <c r="H448" s="22" t="str">
        <f>IF(A448="","",IF(Drawing!$H$6="","",Drawing!$H$6))</f>
        <v/>
      </c>
      <c r="J448" t="str">
        <f>IF(B448="","",IF(ISNUMBER(B448)=FALSE,"TEXT",IF((ISERROR(_xlfn.XLOOKUP(B448,[1]Recovered_Sheet1!$A:$A,[1]Recovered_Sheet1!$A:$A)))=TRUE,"No item number in ERP","")))</f>
        <v/>
      </c>
    </row>
    <row r="449" spans="1:10">
      <c r="A449" s="22" t="str">
        <f>IF(BOM!A458="","",BOM!A458)</f>
        <v/>
      </c>
      <c r="B449" s="20" t="str">
        <f>IF(BOM!$C458="","",BOM!$C458)</f>
        <v/>
      </c>
      <c r="C449" s="21" t="str">
        <f>IF(A449="","",IF(VALUE(Drawing!$E$3)=0,"",VALUE(Drawing!$E$3)))</f>
        <v/>
      </c>
      <c r="D449" s="21" t="str">
        <f>IF(A449="","",IF(BOM!$C$3="000000 and up","",Drawing!$C$3))</f>
        <v/>
      </c>
      <c r="E449" s="21" t="str">
        <f>IF(A449="","",IF(B449="","",Drawing!$B$9))</f>
        <v/>
      </c>
      <c r="F449" s="22" t="str">
        <f>IF(A449="","",IF(BOM!D458="","",BOM!D458))</f>
        <v/>
      </c>
      <c r="G449" s="22" t="str">
        <f>IF(A449="","",IF(BOM!E458="","",BOM!E458))</f>
        <v/>
      </c>
      <c r="H449" s="22" t="str">
        <f>IF(A449="","",IF(Drawing!$H$6="","",Drawing!$H$6))</f>
        <v/>
      </c>
      <c r="J449" t="str">
        <f>IF(B449="","",IF(ISNUMBER(B449)=FALSE,"TEXT",IF((ISERROR(_xlfn.XLOOKUP(B449,[1]Recovered_Sheet1!$A:$A,[1]Recovered_Sheet1!$A:$A)))=TRUE,"No item number in ERP","")))</f>
        <v/>
      </c>
    </row>
    <row r="450" spans="1:10">
      <c r="A450" s="22" t="str">
        <f>IF(BOM!A459="","",BOM!A459)</f>
        <v/>
      </c>
      <c r="B450" s="20" t="str">
        <f>IF(BOM!$C459="","",BOM!$C459)</f>
        <v/>
      </c>
      <c r="C450" s="21" t="str">
        <f>IF(A450="","",IF(VALUE(Drawing!$E$3)=0,"",VALUE(Drawing!$E$3)))</f>
        <v/>
      </c>
      <c r="D450" s="21" t="str">
        <f>IF(A450="","",IF(BOM!$C$3="000000 and up","",Drawing!$C$3))</f>
        <v/>
      </c>
      <c r="E450" s="21" t="str">
        <f>IF(A450="","",IF(B450="","",Drawing!$B$9))</f>
        <v/>
      </c>
      <c r="F450" s="22" t="str">
        <f>IF(A450="","",IF(BOM!D459="","",BOM!D459))</f>
        <v/>
      </c>
      <c r="G450" s="22" t="str">
        <f>IF(A450="","",IF(BOM!E459="","",BOM!E459))</f>
        <v/>
      </c>
      <c r="H450" s="22" t="str">
        <f>IF(A450="","",IF(Drawing!$H$6="","",Drawing!$H$6))</f>
        <v/>
      </c>
      <c r="J450" t="str">
        <f>IF(B450="","",IF(ISNUMBER(B450)=FALSE,"TEXT",IF((ISERROR(_xlfn.XLOOKUP(B450,[1]Recovered_Sheet1!$A:$A,[1]Recovered_Sheet1!$A:$A)))=TRUE,"No item number in ERP","")))</f>
        <v/>
      </c>
    </row>
    <row r="451" spans="1:10">
      <c r="A451" s="22" t="str">
        <f>IF(BOM!A460="","",BOM!A460)</f>
        <v/>
      </c>
      <c r="B451" s="20" t="str">
        <f>IF(BOM!$C460="","",BOM!$C460)</f>
        <v/>
      </c>
      <c r="C451" s="21" t="str">
        <f>IF(A451="","",IF(VALUE(Drawing!$E$3)=0,"",VALUE(Drawing!$E$3)))</f>
        <v/>
      </c>
      <c r="D451" s="21" t="str">
        <f>IF(A451="","",IF(BOM!$C$3="000000 and up","",Drawing!$C$3))</f>
        <v/>
      </c>
      <c r="E451" s="21" t="str">
        <f>IF(A451="","",IF(B451="","",Drawing!$B$9))</f>
        <v/>
      </c>
      <c r="F451" s="22" t="str">
        <f>IF(A451="","",IF(BOM!D460="","",BOM!D460))</f>
        <v/>
      </c>
      <c r="G451" s="22" t="str">
        <f>IF(A451="","",IF(BOM!E460="","",BOM!E460))</f>
        <v/>
      </c>
      <c r="H451" s="22" t="str">
        <f>IF(A451="","",IF(Drawing!$H$6="","",Drawing!$H$6))</f>
        <v/>
      </c>
      <c r="J451" t="str">
        <f>IF(B451="","",IF(ISNUMBER(B451)=FALSE,"TEXT",IF((ISERROR(_xlfn.XLOOKUP(B451,[1]Recovered_Sheet1!$A:$A,[1]Recovered_Sheet1!$A:$A)))=TRUE,"No item number in ERP","")))</f>
        <v/>
      </c>
    </row>
    <row r="452" spans="1:10">
      <c r="A452" s="22" t="str">
        <f>IF(BOM!A461="","",BOM!A461)</f>
        <v/>
      </c>
      <c r="B452" s="20" t="str">
        <f>IF(BOM!$C461="","",BOM!$C461)</f>
        <v/>
      </c>
      <c r="C452" s="21" t="str">
        <f>IF(A452="","",IF(VALUE(Drawing!$E$3)=0,"",VALUE(Drawing!$E$3)))</f>
        <v/>
      </c>
      <c r="D452" s="21" t="str">
        <f>IF(A452="","",IF(BOM!$C$3="000000 and up","",Drawing!$C$3))</f>
        <v/>
      </c>
      <c r="E452" s="21" t="str">
        <f>IF(A452="","",IF(B452="","",Drawing!$B$9))</f>
        <v/>
      </c>
      <c r="F452" s="22" t="str">
        <f>IF(A452="","",IF(BOM!D461="","",BOM!D461))</f>
        <v/>
      </c>
      <c r="G452" s="22" t="str">
        <f>IF(A452="","",IF(BOM!E461="","",BOM!E461))</f>
        <v/>
      </c>
      <c r="H452" s="22" t="str">
        <f>IF(A452="","",IF(Drawing!$H$6="","",Drawing!$H$6))</f>
        <v/>
      </c>
      <c r="J452" t="str">
        <f>IF(B452="","",IF(ISNUMBER(B452)=FALSE,"TEXT",IF((ISERROR(_xlfn.XLOOKUP(B452,[1]Recovered_Sheet1!$A:$A,[1]Recovered_Sheet1!$A:$A)))=TRUE,"No item number in ERP","")))</f>
        <v/>
      </c>
    </row>
    <row r="453" spans="1:10">
      <c r="A453" s="22" t="str">
        <f>IF(BOM!A462="","",BOM!A462)</f>
        <v/>
      </c>
      <c r="B453" s="20" t="str">
        <f>IF(BOM!$C462="","",BOM!$C462)</f>
        <v/>
      </c>
      <c r="C453" s="21" t="str">
        <f>IF(A453="","",IF(VALUE(Drawing!$E$3)=0,"",VALUE(Drawing!$E$3)))</f>
        <v/>
      </c>
      <c r="D453" s="21" t="str">
        <f>IF(A453="","",IF(BOM!$C$3="000000 and up","",Drawing!$C$3))</f>
        <v/>
      </c>
      <c r="E453" s="21" t="str">
        <f>IF(A453="","",IF(B453="","",Drawing!$B$9))</f>
        <v/>
      </c>
      <c r="F453" s="22" t="str">
        <f>IF(A453="","",IF(BOM!D462="","",BOM!D462))</f>
        <v/>
      </c>
      <c r="G453" s="22" t="str">
        <f>IF(A453="","",IF(BOM!E462="","",BOM!E462))</f>
        <v/>
      </c>
      <c r="H453" s="22" t="str">
        <f>IF(A453="","",IF(Drawing!$H$6="","",Drawing!$H$6))</f>
        <v/>
      </c>
      <c r="J453" t="str">
        <f>IF(B453="","",IF(ISNUMBER(B453)=FALSE,"TEXT",IF((ISERROR(_xlfn.XLOOKUP(B453,[1]Recovered_Sheet1!$A:$A,[1]Recovered_Sheet1!$A:$A)))=TRUE,"No item number in ERP","")))</f>
        <v/>
      </c>
    </row>
    <row r="454" spans="1:10">
      <c r="A454" s="22" t="str">
        <f>IF(BOM!A463="","",BOM!A463)</f>
        <v/>
      </c>
      <c r="B454" s="20" t="str">
        <f>IF(BOM!$C463="","",BOM!$C463)</f>
        <v/>
      </c>
      <c r="C454" s="21" t="str">
        <f>IF(A454="","",IF(VALUE(Drawing!$E$3)=0,"",VALUE(Drawing!$E$3)))</f>
        <v/>
      </c>
      <c r="D454" s="21" t="str">
        <f>IF(A454="","",IF(BOM!$C$3="000000 and up","",Drawing!$C$3))</f>
        <v/>
      </c>
      <c r="E454" s="21" t="str">
        <f>IF(A454="","",IF(B454="","",Drawing!$B$9))</f>
        <v/>
      </c>
      <c r="F454" s="22" t="str">
        <f>IF(A454="","",IF(BOM!D463="","",BOM!D463))</f>
        <v/>
      </c>
      <c r="G454" s="22" t="str">
        <f>IF(A454="","",IF(BOM!E463="","",BOM!E463))</f>
        <v/>
      </c>
      <c r="H454" s="22" t="str">
        <f>IF(A454="","",IF(Drawing!$H$6="","",Drawing!$H$6))</f>
        <v/>
      </c>
      <c r="J454" t="str">
        <f>IF(B454="","",IF(ISNUMBER(B454)=FALSE,"TEXT",IF((ISERROR(_xlfn.XLOOKUP(B454,[1]Recovered_Sheet1!$A:$A,[1]Recovered_Sheet1!$A:$A)))=TRUE,"No item number in ERP","")))</f>
        <v/>
      </c>
    </row>
    <row r="455" spans="1:10">
      <c r="A455" s="22" t="str">
        <f>IF(BOM!A464="","",BOM!A464)</f>
        <v/>
      </c>
      <c r="B455" s="20" t="str">
        <f>IF(BOM!$C464="","",BOM!$C464)</f>
        <v/>
      </c>
      <c r="C455" s="21" t="str">
        <f>IF(A455="","",IF(VALUE(Drawing!$E$3)=0,"",VALUE(Drawing!$E$3)))</f>
        <v/>
      </c>
      <c r="D455" s="21" t="str">
        <f>IF(A455="","",IF(BOM!$C$3="000000 and up","",Drawing!$C$3))</f>
        <v/>
      </c>
      <c r="E455" s="21" t="str">
        <f>IF(A455="","",IF(B455="","",Drawing!$B$9))</f>
        <v/>
      </c>
      <c r="F455" s="22" t="str">
        <f>IF(A455="","",IF(BOM!D464="","",BOM!D464))</f>
        <v/>
      </c>
      <c r="G455" s="22" t="str">
        <f>IF(A455="","",IF(BOM!E464="","",BOM!E464))</f>
        <v/>
      </c>
      <c r="H455" s="22" t="str">
        <f>IF(A455="","",IF(Drawing!$H$6="","",Drawing!$H$6))</f>
        <v/>
      </c>
      <c r="J455" t="str">
        <f>IF(B455="","",IF(ISNUMBER(B455)=FALSE,"TEXT",IF((ISERROR(_xlfn.XLOOKUP(B455,[1]Recovered_Sheet1!$A:$A,[1]Recovered_Sheet1!$A:$A)))=TRUE,"No item number in ERP","")))</f>
        <v/>
      </c>
    </row>
    <row r="456" spans="1:10">
      <c r="A456" s="22" t="str">
        <f>IF(BOM!A465="","",BOM!A465)</f>
        <v/>
      </c>
      <c r="B456" s="20" t="str">
        <f>IF(BOM!$C465="","",BOM!$C465)</f>
        <v/>
      </c>
      <c r="C456" s="21" t="str">
        <f>IF(A456="","",IF(VALUE(Drawing!$E$3)=0,"",VALUE(Drawing!$E$3)))</f>
        <v/>
      </c>
      <c r="D456" s="21" t="str">
        <f>IF(A456="","",IF(BOM!$C$3="000000 and up","",Drawing!$C$3))</f>
        <v/>
      </c>
      <c r="E456" s="21" t="str">
        <f>IF(A456="","",IF(B456="","",Drawing!$B$9))</f>
        <v/>
      </c>
      <c r="F456" s="22" t="str">
        <f>IF(A456="","",IF(BOM!D465="","",BOM!D465))</f>
        <v/>
      </c>
      <c r="G456" s="22" t="str">
        <f>IF(A456="","",IF(BOM!E465="","",BOM!E465))</f>
        <v/>
      </c>
      <c r="H456" s="22" t="str">
        <f>IF(A456="","",IF(Drawing!$H$6="","",Drawing!$H$6))</f>
        <v/>
      </c>
      <c r="J456" t="str">
        <f>IF(B456="","",IF(ISNUMBER(B456)=FALSE,"TEXT",IF((ISERROR(_xlfn.XLOOKUP(B456,[1]Recovered_Sheet1!$A:$A,[1]Recovered_Sheet1!$A:$A)))=TRUE,"No item number in ERP","")))</f>
        <v/>
      </c>
    </row>
    <row r="457" spans="1:10">
      <c r="A457" s="22" t="str">
        <f>IF(BOM!A466="","",BOM!A466)</f>
        <v/>
      </c>
      <c r="B457" s="20" t="str">
        <f>IF(BOM!$C466="","",BOM!$C466)</f>
        <v/>
      </c>
      <c r="C457" s="21" t="str">
        <f>IF(A457="","",IF(VALUE(Drawing!$E$3)=0,"",VALUE(Drawing!$E$3)))</f>
        <v/>
      </c>
      <c r="D457" s="21" t="str">
        <f>IF(A457="","",IF(BOM!$C$3="000000 and up","",Drawing!$C$3))</f>
        <v/>
      </c>
      <c r="E457" s="21" t="str">
        <f>IF(A457="","",IF(B457="","",Drawing!$B$9))</f>
        <v/>
      </c>
      <c r="F457" s="22" t="str">
        <f>IF(A457="","",IF(BOM!D466="","",BOM!D466))</f>
        <v/>
      </c>
      <c r="G457" s="22" t="str">
        <f>IF(A457="","",IF(BOM!E466="","",BOM!E466))</f>
        <v/>
      </c>
      <c r="H457" s="22" t="str">
        <f>IF(A457="","",IF(Drawing!$H$6="","",Drawing!$H$6))</f>
        <v/>
      </c>
      <c r="J457" t="str">
        <f>IF(B457="","",IF(ISNUMBER(B457)=FALSE,"TEXT",IF((ISERROR(_xlfn.XLOOKUP(B457,[1]Recovered_Sheet1!$A:$A,[1]Recovered_Sheet1!$A:$A)))=TRUE,"No item number in ERP","")))</f>
        <v/>
      </c>
    </row>
    <row r="458" spans="1:10">
      <c r="A458" s="22" t="str">
        <f>IF(BOM!A467="","",BOM!A467)</f>
        <v/>
      </c>
      <c r="B458" s="20" t="str">
        <f>IF(BOM!$C467="","",BOM!$C467)</f>
        <v/>
      </c>
      <c r="C458" s="21" t="str">
        <f>IF(A458="","",IF(VALUE(Drawing!$E$3)=0,"",VALUE(Drawing!$E$3)))</f>
        <v/>
      </c>
      <c r="D458" s="21" t="str">
        <f>IF(A458="","",IF(BOM!$C$3="000000 and up","",Drawing!$C$3))</f>
        <v/>
      </c>
      <c r="E458" s="21" t="str">
        <f>IF(A458="","",IF(B458="","",Drawing!$B$9))</f>
        <v/>
      </c>
      <c r="F458" s="22" t="str">
        <f>IF(A458="","",IF(BOM!D467="","",BOM!D467))</f>
        <v/>
      </c>
      <c r="G458" s="22" t="str">
        <f>IF(A458="","",IF(BOM!E467="","",BOM!E467))</f>
        <v/>
      </c>
      <c r="H458" s="22" t="str">
        <f>IF(A458="","",IF(Drawing!$H$6="","",Drawing!$H$6))</f>
        <v/>
      </c>
      <c r="J458" t="str">
        <f>IF(B458="","",IF(ISNUMBER(B458)=FALSE,"TEXT",IF((ISERROR(_xlfn.XLOOKUP(B458,[1]Recovered_Sheet1!$A:$A,[1]Recovered_Sheet1!$A:$A)))=TRUE,"No item number in ERP","")))</f>
        <v/>
      </c>
    </row>
    <row r="459" spans="1:10">
      <c r="A459" s="22" t="str">
        <f>IF(BOM!A468="","",BOM!A468)</f>
        <v/>
      </c>
      <c r="B459" s="20" t="str">
        <f>IF(BOM!$C468="","",BOM!$C468)</f>
        <v/>
      </c>
      <c r="C459" s="21" t="str">
        <f>IF(A459="","",IF(VALUE(Drawing!$E$3)=0,"",VALUE(Drawing!$E$3)))</f>
        <v/>
      </c>
      <c r="D459" s="21" t="str">
        <f>IF(A459="","",IF(BOM!$C$3="000000 and up","",Drawing!$C$3))</f>
        <v/>
      </c>
      <c r="E459" s="21" t="str">
        <f>IF(A459="","",IF(B459="","",Drawing!$B$9))</f>
        <v/>
      </c>
      <c r="F459" s="22" t="str">
        <f>IF(A459="","",IF(BOM!D468="","",BOM!D468))</f>
        <v/>
      </c>
      <c r="G459" s="22" t="str">
        <f>IF(A459="","",IF(BOM!E468="","",BOM!E468))</f>
        <v/>
      </c>
      <c r="H459" s="22" t="str">
        <f>IF(A459="","",IF(Drawing!$H$6="","",Drawing!$H$6))</f>
        <v/>
      </c>
      <c r="J459" t="str">
        <f>IF(B459="","",IF(ISNUMBER(B459)=FALSE,"TEXT",IF((ISERROR(_xlfn.XLOOKUP(B459,[1]Recovered_Sheet1!$A:$A,[1]Recovered_Sheet1!$A:$A)))=TRUE,"No item number in ERP","")))</f>
        <v/>
      </c>
    </row>
    <row r="460" spans="1:10">
      <c r="A460" s="22" t="str">
        <f>IF(BOM!A469="","",BOM!A469)</f>
        <v/>
      </c>
      <c r="B460" s="20" t="str">
        <f>IF(BOM!$C469="","",BOM!$C469)</f>
        <v/>
      </c>
      <c r="C460" s="21" t="str">
        <f>IF(A460="","",IF(VALUE(Drawing!$E$3)=0,"",VALUE(Drawing!$E$3)))</f>
        <v/>
      </c>
      <c r="D460" s="21" t="str">
        <f>IF(A460="","",IF(BOM!$C$3="000000 and up","",Drawing!$C$3))</f>
        <v/>
      </c>
      <c r="E460" s="21" t="str">
        <f>IF(A460="","",IF(B460="","",Drawing!$B$9))</f>
        <v/>
      </c>
      <c r="F460" s="22" t="str">
        <f>IF(A460="","",IF(BOM!D469="","",BOM!D469))</f>
        <v/>
      </c>
      <c r="G460" s="22" t="str">
        <f>IF(A460="","",IF(BOM!E469="","",BOM!E469))</f>
        <v/>
      </c>
      <c r="H460" s="22" t="str">
        <f>IF(A460="","",IF(Drawing!$H$6="","",Drawing!$H$6))</f>
        <v/>
      </c>
      <c r="J460" t="str">
        <f>IF(B460="","",IF(ISNUMBER(B460)=FALSE,"TEXT",IF((ISERROR(_xlfn.XLOOKUP(B460,[1]Recovered_Sheet1!$A:$A,[1]Recovered_Sheet1!$A:$A)))=TRUE,"No item number in ERP","")))</f>
        <v/>
      </c>
    </row>
    <row r="461" spans="1:10">
      <c r="A461" s="22" t="str">
        <f>IF(BOM!A470="","",BOM!A470)</f>
        <v/>
      </c>
      <c r="B461" s="20" t="str">
        <f>IF(BOM!$C470="","",BOM!$C470)</f>
        <v/>
      </c>
      <c r="C461" s="21" t="str">
        <f>IF(A461="","",IF(VALUE(Drawing!$E$3)=0,"",VALUE(Drawing!$E$3)))</f>
        <v/>
      </c>
      <c r="D461" s="21" t="str">
        <f>IF(A461="","",IF(BOM!$C$3="000000 and up","",Drawing!$C$3))</f>
        <v/>
      </c>
      <c r="E461" s="21" t="str">
        <f>IF(A461="","",IF(B461="","",Drawing!$B$9))</f>
        <v/>
      </c>
      <c r="F461" s="22" t="str">
        <f>IF(A461="","",IF(BOM!D470="","",BOM!D470))</f>
        <v/>
      </c>
      <c r="G461" s="22" t="str">
        <f>IF(A461="","",IF(BOM!E470="","",BOM!E470))</f>
        <v/>
      </c>
      <c r="H461" s="22" t="str">
        <f>IF(A461="","",IF(Drawing!$H$6="","",Drawing!$H$6))</f>
        <v/>
      </c>
      <c r="J461" t="str">
        <f>IF(B461="","",IF(ISNUMBER(B461)=FALSE,"TEXT",IF((ISERROR(_xlfn.XLOOKUP(B461,[1]Recovered_Sheet1!$A:$A,[1]Recovered_Sheet1!$A:$A)))=TRUE,"No item number in ERP","")))</f>
        <v/>
      </c>
    </row>
    <row r="462" spans="1:10">
      <c r="A462" s="22" t="str">
        <f>IF(BOM!A471="","",BOM!A471)</f>
        <v/>
      </c>
      <c r="B462" s="20" t="str">
        <f>IF(BOM!$C471="","",BOM!$C471)</f>
        <v/>
      </c>
      <c r="C462" s="21" t="str">
        <f>IF(A462="","",IF(VALUE(Drawing!$E$3)=0,"",VALUE(Drawing!$E$3)))</f>
        <v/>
      </c>
      <c r="D462" s="21" t="str">
        <f>IF(A462="","",IF(BOM!$C$3="000000 and up","",Drawing!$C$3))</f>
        <v/>
      </c>
      <c r="E462" s="21" t="str">
        <f>IF(A462="","",IF(B462="","",Drawing!$B$9))</f>
        <v/>
      </c>
      <c r="F462" s="22" t="str">
        <f>IF(A462="","",IF(BOM!D471="","",BOM!D471))</f>
        <v/>
      </c>
      <c r="G462" s="22" t="str">
        <f>IF(A462="","",IF(BOM!E471="","",BOM!E471))</f>
        <v/>
      </c>
      <c r="H462" s="22" t="str">
        <f>IF(A462="","",IF(Drawing!$H$6="","",Drawing!$H$6))</f>
        <v/>
      </c>
      <c r="J462" t="str">
        <f>IF(B462="","",IF(ISNUMBER(B462)=FALSE,"TEXT",IF((ISERROR(_xlfn.XLOOKUP(B462,[1]Recovered_Sheet1!$A:$A,[1]Recovered_Sheet1!$A:$A)))=TRUE,"No item number in ERP","")))</f>
        <v/>
      </c>
    </row>
    <row r="463" spans="1:10">
      <c r="A463" s="22" t="str">
        <f>IF(BOM!A472="","",BOM!A472)</f>
        <v/>
      </c>
      <c r="B463" s="20" t="str">
        <f>IF(BOM!$C472="","",BOM!$C472)</f>
        <v/>
      </c>
      <c r="C463" s="21" t="str">
        <f>IF(A463="","",IF(VALUE(Drawing!$E$3)=0,"",VALUE(Drawing!$E$3)))</f>
        <v/>
      </c>
      <c r="D463" s="21" t="str">
        <f>IF(A463="","",IF(BOM!$C$3="000000 and up","",Drawing!$C$3))</f>
        <v/>
      </c>
      <c r="E463" s="21" t="str">
        <f>IF(A463="","",IF(B463="","",Drawing!$B$9))</f>
        <v/>
      </c>
      <c r="F463" s="22" t="str">
        <f>IF(A463="","",IF(BOM!D472="","",BOM!D472))</f>
        <v/>
      </c>
      <c r="G463" s="22" t="str">
        <f>IF(A463="","",IF(BOM!E472="","",BOM!E472))</f>
        <v/>
      </c>
      <c r="H463" s="22" t="str">
        <f>IF(A463="","",IF(Drawing!$H$6="","",Drawing!$H$6))</f>
        <v/>
      </c>
      <c r="J463" t="str">
        <f>IF(B463="","",IF(ISNUMBER(B463)=FALSE,"TEXT",IF((ISERROR(_xlfn.XLOOKUP(B463,[1]Recovered_Sheet1!$A:$A,[1]Recovered_Sheet1!$A:$A)))=TRUE,"No item number in ERP","")))</f>
        <v/>
      </c>
    </row>
    <row r="464" spans="1:10">
      <c r="A464" s="22" t="str">
        <f>IF(BOM!A473="","",BOM!A473)</f>
        <v/>
      </c>
      <c r="B464" s="20" t="str">
        <f>IF(BOM!$C473="","",BOM!$C473)</f>
        <v/>
      </c>
      <c r="C464" s="21" t="str">
        <f>IF(A464="","",IF(VALUE(Drawing!$E$3)=0,"",VALUE(Drawing!$E$3)))</f>
        <v/>
      </c>
      <c r="D464" s="21" t="str">
        <f>IF(A464="","",IF(BOM!$C$3="000000 and up","",Drawing!$C$3))</f>
        <v/>
      </c>
      <c r="E464" s="21" t="str">
        <f>IF(A464="","",IF(B464="","",Drawing!$B$9))</f>
        <v/>
      </c>
      <c r="F464" s="22" t="str">
        <f>IF(A464="","",IF(BOM!D473="","",BOM!D473))</f>
        <v/>
      </c>
      <c r="G464" s="22" t="str">
        <f>IF(A464="","",IF(BOM!E473="","",BOM!E473))</f>
        <v/>
      </c>
      <c r="H464" s="22" t="str">
        <f>IF(A464="","",IF(Drawing!$H$6="","",Drawing!$H$6))</f>
        <v/>
      </c>
      <c r="J464" t="str">
        <f>IF(B464="","",IF(ISNUMBER(B464)=FALSE,"TEXT",IF((ISERROR(_xlfn.XLOOKUP(B464,[1]Recovered_Sheet1!$A:$A,[1]Recovered_Sheet1!$A:$A)))=TRUE,"No item number in ERP","")))</f>
        <v/>
      </c>
    </row>
    <row r="465" spans="1:10">
      <c r="A465" s="22" t="str">
        <f>IF(BOM!A474="","",BOM!A474)</f>
        <v/>
      </c>
      <c r="B465" s="20" t="str">
        <f>IF(BOM!$C474="","",BOM!$C474)</f>
        <v/>
      </c>
      <c r="C465" s="21" t="str">
        <f>IF(A465="","",IF(VALUE(Drawing!$E$3)=0,"",VALUE(Drawing!$E$3)))</f>
        <v/>
      </c>
      <c r="D465" s="21" t="str">
        <f>IF(A465="","",IF(BOM!$C$3="000000 and up","",Drawing!$C$3))</f>
        <v/>
      </c>
      <c r="E465" s="21" t="str">
        <f>IF(A465="","",IF(B465="","",Drawing!$B$9))</f>
        <v/>
      </c>
      <c r="F465" s="22" t="str">
        <f>IF(A465="","",IF(BOM!D474="","",BOM!D474))</f>
        <v/>
      </c>
      <c r="G465" s="22" t="str">
        <f>IF(A465="","",IF(BOM!E474="","",BOM!E474))</f>
        <v/>
      </c>
      <c r="H465" s="22" t="str">
        <f>IF(A465="","",IF(Drawing!$H$6="","",Drawing!$H$6))</f>
        <v/>
      </c>
      <c r="J465" t="str">
        <f>IF(B465="","",IF(ISNUMBER(B465)=FALSE,"TEXT",IF((ISERROR(_xlfn.XLOOKUP(B465,[1]Recovered_Sheet1!$A:$A,[1]Recovered_Sheet1!$A:$A)))=TRUE,"No item number in ERP","")))</f>
        <v/>
      </c>
    </row>
    <row r="466" spans="1:10">
      <c r="A466" s="22" t="str">
        <f>IF(BOM!A475="","",BOM!A475)</f>
        <v/>
      </c>
      <c r="B466" s="20" t="str">
        <f>IF(BOM!$C475="","",BOM!$C475)</f>
        <v/>
      </c>
      <c r="C466" s="21" t="str">
        <f>IF(A466="","",IF(VALUE(Drawing!$E$3)=0,"",VALUE(Drawing!$E$3)))</f>
        <v/>
      </c>
      <c r="D466" s="21" t="str">
        <f>IF(A466="","",IF(BOM!$C$3="000000 and up","",Drawing!$C$3))</f>
        <v/>
      </c>
      <c r="E466" s="21" t="str">
        <f>IF(A466="","",IF(B466="","",Drawing!$B$9))</f>
        <v/>
      </c>
      <c r="F466" s="22" t="str">
        <f>IF(A466="","",IF(BOM!D475="","",BOM!D475))</f>
        <v/>
      </c>
      <c r="G466" s="22" t="str">
        <f>IF(A466="","",IF(BOM!E475="","",BOM!E475))</f>
        <v/>
      </c>
      <c r="H466" s="22" t="str">
        <f>IF(A466="","",IF(Drawing!$H$6="","",Drawing!$H$6))</f>
        <v/>
      </c>
      <c r="J466" t="str">
        <f>IF(B466="","",IF(ISNUMBER(B466)=FALSE,"TEXT",IF((ISERROR(_xlfn.XLOOKUP(B466,[1]Recovered_Sheet1!$A:$A,[1]Recovered_Sheet1!$A:$A)))=TRUE,"No item number in ERP","")))</f>
        <v/>
      </c>
    </row>
    <row r="467" spans="1:10">
      <c r="A467" s="22" t="str">
        <f>IF(BOM!A476="","",BOM!A476)</f>
        <v/>
      </c>
      <c r="B467" s="20" t="str">
        <f>IF(BOM!$C476="","",BOM!$C476)</f>
        <v/>
      </c>
      <c r="C467" s="21" t="str">
        <f>IF(A467="","",IF(VALUE(Drawing!$E$3)=0,"",VALUE(Drawing!$E$3)))</f>
        <v/>
      </c>
      <c r="D467" s="21" t="str">
        <f>IF(A467="","",IF(BOM!$C$3="000000 and up","",Drawing!$C$3))</f>
        <v/>
      </c>
      <c r="E467" s="21" t="str">
        <f>IF(A467="","",IF(B467="","",Drawing!$B$9))</f>
        <v/>
      </c>
      <c r="F467" s="22" t="str">
        <f>IF(A467="","",IF(BOM!D476="","",BOM!D476))</f>
        <v/>
      </c>
      <c r="G467" s="22" t="str">
        <f>IF(A467="","",IF(BOM!E476="","",BOM!E476))</f>
        <v/>
      </c>
      <c r="H467" s="22" t="str">
        <f>IF(A467="","",IF(Drawing!$H$6="","",Drawing!$H$6))</f>
        <v/>
      </c>
      <c r="J467" t="str">
        <f>IF(B467="","",IF(ISNUMBER(B467)=FALSE,"TEXT",IF((ISERROR(_xlfn.XLOOKUP(B467,[1]Recovered_Sheet1!$A:$A,[1]Recovered_Sheet1!$A:$A)))=TRUE,"No item number in ERP","")))</f>
        <v/>
      </c>
    </row>
    <row r="468" spans="1:10">
      <c r="A468" s="22" t="str">
        <f>IF(BOM!A477="","",BOM!A477)</f>
        <v/>
      </c>
      <c r="B468" s="20" t="str">
        <f>IF(BOM!$C477="","",BOM!$C477)</f>
        <v/>
      </c>
      <c r="C468" s="21" t="str">
        <f>IF(A468="","",IF(VALUE(Drawing!$E$3)=0,"",VALUE(Drawing!$E$3)))</f>
        <v/>
      </c>
      <c r="D468" s="21" t="str">
        <f>IF(A468="","",IF(BOM!$C$3="000000 and up","",Drawing!$C$3))</f>
        <v/>
      </c>
      <c r="E468" s="21" t="str">
        <f>IF(A468="","",IF(B468="","",Drawing!$B$9))</f>
        <v/>
      </c>
      <c r="F468" s="22" t="str">
        <f>IF(A468="","",IF(BOM!D477="","",BOM!D477))</f>
        <v/>
      </c>
      <c r="G468" s="22" t="str">
        <f>IF(A468="","",IF(BOM!E477="","",BOM!E477))</f>
        <v/>
      </c>
      <c r="H468" s="22" t="str">
        <f>IF(A468="","",IF(Drawing!$H$6="","",Drawing!$H$6))</f>
        <v/>
      </c>
      <c r="J468" t="str">
        <f>IF(B468="","",IF(ISNUMBER(B468)=FALSE,"TEXT",IF((ISERROR(_xlfn.XLOOKUP(B468,[1]Recovered_Sheet1!$A:$A,[1]Recovered_Sheet1!$A:$A)))=TRUE,"No item number in ERP","")))</f>
        <v/>
      </c>
    </row>
    <row r="469" spans="1:10">
      <c r="A469" s="22" t="str">
        <f>IF(BOM!A478="","",BOM!A478)</f>
        <v/>
      </c>
      <c r="B469" s="20" t="str">
        <f>IF(BOM!$C478="","",BOM!$C478)</f>
        <v/>
      </c>
      <c r="C469" s="21" t="str">
        <f>IF(A469="","",IF(VALUE(Drawing!$E$3)=0,"",VALUE(Drawing!$E$3)))</f>
        <v/>
      </c>
      <c r="D469" s="21" t="str">
        <f>IF(A469="","",IF(BOM!$C$3="000000 and up","",Drawing!$C$3))</f>
        <v/>
      </c>
      <c r="E469" s="21" t="str">
        <f>IF(A469="","",IF(B469="","",Drawing!$B$9))</f>
        <v/>
      </c>
      <c r="F469" s="22" t="str">
        <f>IF(A469="","",IF(BOM!D478="","",BOM!D478))</f>
        <v/>
      </c>
      <c r="G469" s="22" t="str">
        <f>IF(A469="","",IF(BOM!E478="","",BOM!E478))</f>
        <v/>
      </c>
      <c r="H469" s="22" t="str">
        <f>IF(A469="","",IF(Drawing!$H$6="","",Drawing!$H$6))</f>
        <v/>
      </c>
      <c r="J469" t="str">
        <f>IF(B469="","",IF(ISNUMBER(B469)=FALSE,"TEXT",IF((ISERROR(_xlfn.XLOOKUP(B469,[1]Recovered_Sheet1!$A:$A,[1]Recovered_Sheet1!$A:$A)))=TRUE,"No item number in ERP","")))</f>
        <v/>
      </c>
    </row>
    <row r="470" spans="1:10">
      <c r="A470" s="22" t="str">
        <f>IF(BOM!A479="","",BOM!A479)</f>
        <v/>
      </c>
      <c r="B470" s="20" t="str">
        <f>IF(BOM!$C479="","",BOM!$C479)</f>
        <v/>
      </c>
      <c r="C470" s="21" t="str">
        <f>IF(A470="","",IF(VALUE(Drawing!$E$3)=0,"",VALUE(Drawing!$E$3)))</f>
        <v/>
      </c>
      <c r="D470" s="21" t="str">
        <f>IF(A470="","",IF(BOM!$C$3="000000 and up","",Drawing!$C$3))</f>
        <v/>
      </c>
      <c r="E470" s="21" t="str">
        <f>IF(A470="","",IF(B470="","",Drawing!$B$9))</f>
        <v/>
      </c>
      <c r="F470" s="22" t="str">
        <f>IF(A470="","",IF(BOM!D479="","",BOM!D479))</f>
        <v/>
      </c>
      <c r="G470" s="22" t="str">
        <f>IF(A470="","",IF(BOM!E479="","",BOM!E479))</f>
        <v/>
      </c>
      <c r="H470" s="22" t="str">
        <f>IF(A470="","",IF(Drawing!$H$6="","",Drawing!$H$6))</f>
        <v/>
      </c>
      <c r="J470" t="str">
        <f>IF(B470="","",IF(ISNUMBER(B470)=FALSE,"TEXT",IF((ISERROR(_xlfn.XLOOKUP(B470,[1]Recovered_Sheet1!$A:$A,[1]Recovered_Sheet1!$A:$A)))=TRUE,"No item number in ERP","")))</f>
        <v/>
      </c>
    </row>
    <row r="471" spans="1:10">
      <c r="A471" s="22" t="str">
        <f>IF(BOM!A480="","",BOM!A480)</f>
        <v/>
      </c>
      <c r="B471" s="20" t="str">
        <f>IF(BOM!$C480="","",BOM!$C480)</f>
        <v/>
      </c>
      <c r="C471" s="21" t="str">
        <f>IF(A471="","",IF(VALUE(Drawing!$E$3)=0,"",VALUE(Drawing!$E$3)))</f>
        <v/>
      </c>
      <c r="D471" s="21" t="str">
        <f>IF(A471="","",IF(BOM!$C$3="000000 and up","",Drawing!$C$3))</f>
        <v/>
      </c>
      <c r="E471" s="21" t="str">
        <f>IF(A471="","",IF(B471="","",Drawing!$B$9))</f>
        <v/>
      </c>
      <c r="F471" s="22" t="str">
        <f>IF(A471="","",IF(BOM!D480="","",BOM!D480))</f>
        <v/>
      </c>
      <c r="G471" s="22" t="str">
        <f>IF(A471="","",IF(BOM!E480="","",BOM!E480))</f>
        <v/>
      </c>
      <c r="H471" s="22" t="str">
        <f>IF(A471="","",IF(Drawing!$H$6="","",Drawing!$H$6))</f>
        <v/>
      </c>
      <c r="J471" t="str">
        <f>IF(B471="","",IF(ISNUMBER(B471)=FALSE,"TEXT",IF((ISERROR(_xlfn.XLOOKUP(B471,[1]Recovered_Sheet1!$A:$A,[1]Recovered_Sheet1!$A:$A)))=TRUE,"No item number in ERP","")))</f>
        <v/>
      </c>
    </row>
    <row r="472" spans="1:10">
      <c r="A472" s="22" t="str">
        <f>IF(BOM!A481="","",BOM!A481)</f>
        <v/>
      </c>
      <c r="B472" s="20" t="str">
        <f>IF(BOM!$C481="","",BOM!$C481)</f>
        <v/>
      </c>
      <c r="C472" s="21" t="str">
        <f>IF(A472="","",IF(VALUE(Drawing!$E$3)=0,"",VALUE(Drawing!$E$3)))</f>
        <v/>
      </c>
      <c r="D472" s="21" t="str">
        <f>IF(A472="","",IF(BOM!$C$3="000000 and up","",Drawing!$C$3))</f>
        <v/>
      </c>
      <c r="E472" s="21" t="str">
        <f>IF(A472="","",IF(B472="","",Drawing!$B$9))</f>
        <v/>
      </c>
      <c r="F472" s="22" t="str">
        <f>IF(A472="","",IF(BOM!D481="","",BOM!D481))</f>
        <v/>
      </c>
      <c r="G472" s="22" t="str">
        <f>IF(A472="","",IF(BOM!E481="","",BOM!E481))</f>
        <v/>
      </c>
      <c r="H472" s="22" t="str">
        <f>IF(A472="","",IF(Drawing!$H$6="","",Drawing!$H$6))</f>
        <v/>
      </c>
      <c r="J472" t="str">
        <f>IF(B472="","",IF(ISNUMBER(B472)=FALSE,"TEXT",IF((ISERROR(_xlfn.XLOOKUP(B472,[1]Recovered_Sheet1!$A:$A,[1]Recovered_Sheet1!$A:$A)))=TRUE,"No item number in ERP","")))</f>
        <v/>
      </c>
    </row>
    <row r="473" spans="1:10">
      <c r="A473" s="22" t="str">
        <f>IF(BOM!A482="","",BOM!A482)</f>
        <v/>
      </c>
      <c r="B473" s="20" t="str">
        <f>IF(BOM!$C482="","",BOM!$C482)</f>
        <v/>
      </c>
      <c r="C473" s="21" t="str">
        <f>IF(A473="","",IF(VALUE(Drawing!$E$3)=0,"",VALUE(Drawing!$E$3)))</f>
        <v/>
      </c>
      <c r="D473" s="21" t="str">
        <f>IF(A473="","",IF(BOM!$C$3="000000 and up","",Drawing!$C$3))</f>
        <v/>
      </c>
      <c r="E473" s="21" t="str">
        <f>IF(A473="","",IF(B473="","",Drawing!$B$9))</f>
        <v/>
      </c>
      <c r="F473" s="22" t="str">
        <f>IF(A473="","",IF(BOM!D482="","",BOM!D482))</f>
        <v/>
      </c>
      <c r="G473" s="22" t="str">
        <f>IF(A473="","",IF(BOM!E482="","",BOM!E482))</f>
        <v/>
      </c>
      <c r="H473" s="22" t="str">
        <f>IF(A473="","",IF(Drawing!$H$6="","",Drawing!$H$6))</f>
        <v/>
      </c>
      <c r="J473" t="str">
        <f>IF(B473="","",IF(ISNUMBER(B473)=FALSE,"TEXT",IF((ISERROR(_xlfn.XLOOKUP(B473,[1]Recovered_Sheet1!$A:$A,[1]Recovered_Sheet1!$A:$A)))=TRUE,"No item number in ERP","")))</f>
        <v/>
      </c>
    </row>
    <row r="474" spans="1:10">
      <c r="A474" s="22" t="str">
        <f>IF(BOM!A483="","",BOM!A483)</f>
        <v/>
      </c>
      <c r="B474" s="20" t="str">
        <f>IF(BOM!$C483="","",BOM!$C483)</f>
        <v/>
      </c>
      <c r="C474" s="21" t="str">
        <f>IF(A474="","",IF(VALUE(Drawing!$E$3)=0,"",VALUE(Drawing!$E$3)))</f>
        <v/>
      </c>
      <c r="D474" s="21" t="str">
        <f>IF(A474="","",IF(BOM!$C$3="000000 and up","",Drawing!$C$3))</f>
        <v/>
      </c>
      <c r="E474" s="21" t="str">
        <f>IF(A474="","",IF(B474="","",Drawing!$B$9))</f>
        <v/>
      </c>
      <c r="F474" s="22" t="str">
        <f>IF(A474="","",IF(BOM!D483="","",BOM!D483))</f>
        <v/>
      </c>
      <c r="G474" s="22" t="str">
        <f>IF(A474="","",IF(BOM!E483="","",BOM!E483))</f>
        <v/>
      </c>
      <c r="H474" s="22" t="str">
        <f>IF(A474="","",IF(Drawing!$H$6="","",Drawing!$H$6))</f>
        <v/>
      </c>
      <c r="J474" t="str">
        <f>IF(B474="","",IF(ISNUMBER(B474)=FALSE,"TEXT",IF((ISERROR(_xlfn.XLOOKUP(B474,[1]Recovered_Sheet1!$A:$A,[1]Recovered_Sheet1!$A:$A)))=TRUE,"No item number in ERP","")))</f>
        <v/>
      </c>
    </row>
    <row r="475" spans="1:10">
      <c r="A475" s="22" t="str">
        <f>IF(BOM!A484="","",BOM!A484)</f>
        <v/>
      </c>
      <c r="B475" s="20" t="str">
        <f>IF(BOM!$C484="","",BOM!$C484)</f>
        <v/>
      </c>
      <c r="C475" s="21" t="str">
        <f>IF(A475="","",IF(VALUE(Drawing!$E$3)=0,"",VALUE(Drawing!$E$3)))</f>
        <v/>
      </c>
      <c r="D475" s="21" t="str">
        <f>IF(A475="","",IF(BOM!$C$3="000000 and up","",Drawing!$C$3))</f>
        <v/>
      </c>
      <c r="E475" s="21" t="str">
        <f>IF(A475="","",IF(B475="","",Drawing!$B$9))</f>
        <v/>
      </c>
      <c r="F475" s="22" t="str">
        <f>IF(A475="","",IF(BOM!D484="","",BOM!D484))</f>
        <v/>
      </c>
      <c r="G475" s="22" t="str">
        <f>IF(A475="","",IF(BOM!E484="","",BOM!E484))</f>
        <v/>
      </c>
      <c r="H475" s="22" t="str">
        <f>IF(A475="","",IF(Drawing!$H$6="","",Drawing!$H$6))</f>
        <v/>
      </c>
      <c r="J475" t="str">
        <f>IF(B475="","",IF(ISNUMBER(B475)=FALSE,"TEXT",IF((ISERROR(_xlfn.XLOOKUP(B475,[1]Recovered_Sheet1!$A:$A,[1]Recovered_Sheet1!$A:$A)))=TRUE,"No item number in ERP","")))</f>
        <v/>
      </c>
    </row>
    <row r="476" spans="1:10">
      <c r="A476" s="22" t="str">
        <f>IF(BOM!A485="","",BOM!A485)</f>
        <v/>
      </c>
      <c r="B476" s="20" t="str">
        <f>IF(BOM!$C485="","",BOM!$C485)</f>
        <v/>
      </c>
      <c r="C476" s="21" t="str">
        <f>IF(A476="","",IF(VALUE(Drawing!$E$3)=0,"",VALUE(Drawing!$E$3)))</f>
        <v/>
      </c>
      <c r="D476" s="21" t="str">
        <f>IF(A476="","",IF(BOM!$C$3="000000 and up","",Drawing!$C$3))</f>
        <v/>
      </c>
      <c r="E476" s="21" t="str">
        <f>IF(A476="","",IF(B476="","",Drawing!$B$9))</f>
        <v/>
      </c>
      <c r="F476" s="22" t="str">
        <f>IF(A476="","",IF(BOM!D485="","",BOM!D485))</f>
        <v/>
      </c>
      <c r="G476" s="22" t="str">
        <f>IF(A476="","",IF(BOM!E485="","",BOM!E485))</f>
        <v/>
      </c>
      <c r="H476" s="22" t="str">
        <f>IF(A476="","",IF(Drawing!$H$6="","",Drawing!$H$6))</f>
        <v/>
      </c>
      <c r="J476" t="str">
        <f>IF(B476="","",IF(ISNUMBER(B476)=FALSE,"TEXT",IF((ISERROR(_xlfn.XLOOKUP(B476,[1]Recovered_Sheet1!$A:$A,[1]Recovered_Sheet1!$A:$A)))=TRUE,"No item number in ERP","")))</f>
        <v/>
      </c>
    </row>
    <row r="477" spans="1:10">
      <c r="A477" s="22" t="str">
        <f>IF(BOM!A486="","",BOM!A486)</f>
        <v/>
      </c>
      <c r="B477" s="20" t="str">
        <f>IF(BOM!$C486="","",BOM!$C486)</f>
        <v/>
      </c>
      <c r="C477" s="21" t="str">
        <f>IF(A477="","",IF(VALUE(Drawing!$E$3)=0,"",VALUE(Drawing!$E$3)))</f>
        <v/>
      </c>
      <c r="D477" s="21" t="str">
        <f>IF(A477="","",IF(BOM!$C$3="000000 and up","",Drawing!$C$3))</f>
        <v/>
      </c>
      <c r="E477" s="21" t="str">
        <f>IF(A477="","",IF(B477="","",Drawing!$B$9))</f>
        <v/>
      </c>
      <c r="F477" s="22" t="str">
        <f>IF(A477="","",IF(BOM!D486="","",BOM!D486))</f>
        <v/>
      </c>
      <c r="G477" s="22" t="str">
        <f>IF(A477="","",IF(BOM!E486="","",BOM!E486))</f>
        <v/>
      </c>
      <c r="H477" s="22" t="str">
        <f>IF(A477="","",IF(Drawing!$H$6="","",Drawing!$H$6))</f>
        <v/>
      </c>
      <c r="J477" t="str">
        <f>IF(B477="","",IF(ISNUMBER(B477)=FALSE,"TEXT",IF((ISERROR(_xlfn.XLOOKUP(B477,[1]Recovered_Sheet1!$A:$A,[1]Recovered_Sheet1!$A:$A)))=TRUE,"No item number in ERP","")))</f>
        <v/>
      </c>
    </row>
  </sheetData>
  <sheetProtection autoFilter="0"/>
  <autoFilter ref="A2:J2" xr:uid="{63C8814D-2462-4BDF-83E6-1787492B6E18}"/>
  <phoneticPr fontId="10" type="noConversion"/>
  <conditionalFormatting sqref="A1:A1048576">
    <cfRule type="duplicateValues" dxfId="3" priority="3"/>
  </conditionalFormatting>
  <conditionalFormatting sqref="B1:B1048576">
    <cfRule type="duplicateValues" dxfId="2" priority="4"/>
  </conditionalFormatting>
  <conditionalFormatting sqref="B3:B477">
    <cfRule type="cellIs" dxfId="1" priority="1" operator="notBetween">
      <formula>1000000</formula>
      <formula>999999</formula>
    </cfRule>
  </conditionalFormatting>
  <conditionalFormatting sqref="J1:J1048576">
    <cfRule type="cellIs" dxfId="0" priority="2" operator="equal">
      <formula>"No item number in ERP"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FD19F-4725-463D-AF63-2468C22DB90E}">
  <sheetPr codeName="Sheet6"/>
  <dimension ref="A1:DJ804"/>
  <sheetViews>
    <sheetView zoomScale="70" zoomScaleNormal="70" workbookViewId="0">
      <pane xSplit="1" ySplit="4" topLeftCell="R5" activePane="bottomRight" state="frozen"/>
      <selection activeCell="B45" sqref="B45:B46"/>
      <selection pane="topRight" activeCell="B45" sqref="B45:B46"/>
      <selection pane="bottomLeft" activeCell="B45" sqref="B45:B46"/>
      <selection pane="bottomRight" activeCell="BB18" sqref="BB18"/>
    </sheetView>
  </sheetViews>
  <sheetFormatPr defaultColWidth="9.140625" defaultRowHeight="14.25" outlineLevelCol="2"/>
  <cols>
    <col min="1" max="1" width="9.140625" style="77"/>
    <col min="2" max="2" width="26.42578125" style="77" customWidth="1"/>
    <col min="3" max="3" width="29.7109375" style="77" customWidth="1"/>
    <col min="4" max="4" width="16.42578125" style="77" hidden="1" customWidth="1" outlineLevel="1"/>
    <col min="5" max="5" width="10.42578125" style="77" customWidth="1" collapsed="1"/>
    <col min="6" max="6" width="16.85546875" style="77" hidden="1" customWidth="1" outlineLevel="1"/>
    <col min="7" max="7" width="20.42578125" style="77" hidden="1" customWidth="1" outlineLevel="1"/>
    <col min="8" max="8" width="19.7109375" style="77" hidden="1" customWidth="1" outlineLevel="1"/>
    <col min="9" max="9" width="10" style="77" customWidth="1" collapsed="1"/>
    <col min="10" max="10" width="11.140625" style="77" hidden="1" customWidth="1" outlineLevel="2"/>
    <col min="11" max="11" width="16.28515625" style="77" hidden="1" customWidth="1" outlineLevel="2"/>
    <col min="12" max="12" width="19.5703125" style="77" hidden="1" customWidth="1" outlineLevel="2"/>
    <col min="13" max="13" width="21.85546875" style="77" hidden="1" customWidth="1" outlineLevel="2"/>
    <col min="14" max="14" width="19" style="77" hidden="1" customWidth="1" outlineLevel="2"/>
    <col min="15" max="15" width="20.42578125" style="77" hidden="1" customWidth="1" outlineLevel="2"/>
    <col min="16" max="16" width="20.5703125" style="77" hidden="1" customWidth="1" outlineLevel="2"/>
    <col min="17" max="17" width="9.140625" style="77" hidden="1" customWidth="1" outlineLevel="2"/>
    <col min="18" max="18" width="9.140625" style="77" customWidth="1" collapsed="1"/>
    <col min="19" max="20" width="9.140625" style="77" hidden="1" customWidth="1" outlineLevel="2"/>
    <col min="21" max="22" width="23.85546875" style="77" hidden="1" customWidth="1" outlineLevel="2"/>
    <col min="23" max="26" width="9.140625" style="77" hidden="1" customWidth="1" outlineLevel="2"/>
    <col min="27" max="27" width="16.140625" style="77" hidden="1" customWidth="1" outlineLevel="2"/>
    <col min="28" max="28" width="14.28515625" style="77" customWidth="1" collapsed="1"/>
    <col min="29" max="29" width="10.140625" style="77" customWidth="1"/>
    <col min="30" max="36" width="9.140625" style="77" hidden="1" customWidth="1" outlineLevel="1"/>
    <col min="37" max="37" width="9.140625" style="77" customWidth="1" collapsed="1"/>
    <col min="38" max="38" width="9.28515625" style="77" customWidth="1"/>
    <col min="39" max="41" width="9.140625" style="77" customWidth="1"/>
    <col min="42" max="45" width="9.140625" style="77" hidden="1" customWidth="1" outlineLevel="1"/>
    <col min="46" max="46" width="14.5703125" style="77" customWidth="1" collapsed="1"/>
    <col min="47" max="47" width="16" style="77" customWidth="1"/>
    <col min="48" max="48" width="16.42578125" style="77" customWidth="1"/>
    <col min="49" max="49" width="14.85546875" style="77" customWidth="1"/>
    <col min="50" max="50" width="14.140625" style="77" customWidth="1"/>
    <col min="51" max="51" width="13.85546875" style="77" hidden="1" customWidth="1" outlineLevel="1"/>
    <col min="52" max="52" width="13.85546875" style="105" customWidth="1" collapsed="1"/>
    <col min="53" max="53" width="13.85546875" style="77" hidden="1" customWidth="1" outlineLevel="2"/>
    <col min="54" max="54" width="13.42578125" style="77" customWidth="1" collapsed="1"/>
    <col min="55" max="55" width="13.140625" style="77" customWidth="1"/>
    <col min="56" max="56" width="13.28515625" style="77" customWidth="1"/>
    <col min="57" max="57" width="14.42578125" style="77" customWidth="1"/>
    <col min="58" max="58" width="9.140625" style="77"/>
    <col min="59" max="59" width="24.85546875" style="77" hidden="1" customWidth="1" outlineLevel="1"/>
    <col min="60" max="60" width="14.140625" style="77" customWidth="1" collapsed="1"/>
    <col min="61" max="61" width="40.42578125" style="77" hidden="1" customWidth="1" outlineLevel="1"/>
    <col min="62" max="62" width="25.140625" style="77" hidden="1" customWidth="1" outlineLevel="1"/>
    <col min="63" max="63" width="24.42578125" style="77" hidden="1" customWidth="1" outlineLevel="1"/>
    <col min="64" max="64" width="43.7109375" style="77" customWidth="1" collapsed="1"/>
    <col min="65" max="65" width="9.140625" style="77" hidden="1" customWidth="1" outlineLevel="1"/>
    <col min="66" max="66" width="20" style="77" customWidth="1" collapsed="1"/>
    <col min="67" max="67" width="20" style="77" customWidth="1"/>
    <col min="68" max="108" width="18.5703125" style="77" hidden="1" customWidth="1" outlineLevel="1"/>
    <col min="109" max="111" width="9.140625" style="77" hidden="1" customWidth="1" outlineLevel="1"/>
    <col min="112" max="112" width="21.42578125" style="105" hidden="1" customWidth="1" outlineLevel="1"/>
    <col min="113" max="113" width="15.140625" style="77" hidden="1" customWidth="1" outlineLevel="1"/>
    <col min="114" max="114" width="18" style="77" customWidth="1" collapsed="1"/>
    <col min="115" max="16384" width="9.140625" style="77"/>
  </cols>
  <sheetData>
    <row r="1" spans="1:114" s="35" customFormat="1" ht="27.95" customHeight="1" thickBot="1">
      <c r="A1" s="186" t="s">
        <v>31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8"/>
      <c r="AT1" s="34" t="s">
        <v>32</v>
      </c>
      <c r="AU1" s="189" t="s">
        <v>33</v>
      </c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90"/>
      <c r="CE1" s="190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90"/>
      <c r="CU1" s="190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</row>
    <row r="2" spans="1:114" s="36" customFormat="1" ht="50.25" hidden="1" customHeight="1">
      <c r="A2" s="36" t="s">
        <v>34</v>
      </c>
      <c r="I2" s="37" t="s">
        <v>35</v>
      </c>
      <c r="J2" s="38"/>
      <c r="K2" s="38" t="s">
        <v>35</v>
      </c>
      <c r="R2" s="38" t="s">
        <v>35</v>
      </c>
      <c r="X2" s="39" t="s">
        <v>35</v>
      </c>
      <c r="Y2" s="39" t="s">
        <v>35</v>
      </c>
      <c r="AA2" s="39" t="s">
        <v>35</v>
      </c>
      <c r="AB2" s="39" t="s">
        <v>35</v>
      </c>
      <c r="AC2" s="38"/>
      <c r="AG2" s="39" t="s">
        <v>35</v>
      </c>
      <c r="AH2" s="39" t="s">
        <v>35</v>
      </c>
      <c r="AK2" s="39" t="s">
        <v>35</v>
      </c>
      <c r="AL2" s="38"/>
      <c r="AM2" s="38"/>
      <c r="AN2" s="38"/>
      <c r="AO2" s="38"/>
      <c r="AP2" s="39" t="s">
        <v>35</v>
      </c>
      <c r="AQ2" s="39" t="s">
        <v>35</v>
      </c>
      <c r="AS2" s="39" t="s">
        <v>35</v>
      </c>
      <c r="AT2" s="38"/>
      <c r="AU2" s="40" t="s">
        <v>36</v>
      </c>
      <c r="AV2" s="38"/>
      <c r="AW2" s="38"/>
      <c r="AX2" s="38" t="s">
        <v>35</v>
      </c>
      <c r="AY2" s="39" t="s">
        <v>37</v>
      </c>
      <c r="AZ2" s="38"/>
      <c r="BB2" s="38" t="s">
        <v>38</v>
      </c>
      <c r="BC2" s="38"/>
      <c r="BD2" s="38"/>
      <c r="BE2" s="38" t="s">
        <v>35</v>
      </c>
      <c r="BF2" s="38"/>
      <c r="BH2" s="38"/>
      <c r="BL2" s="40"/>
      <c r="BN2" s="40"/>
      <c r="BO2" s="40"/>
      <c r="BU2" s="41"/>
      <c r="BV2" s="191" t="s">
        <v>39</v>
      </c>
      <c r="BW2" s="191"/>
      <c r="BX2" s="191"/>
      <c r="BY2" s="191"/>
      <c r="BZ2" s="42"/>
      <c r="CA2" s="191" t="s">
        <v>39</v>
      </c>
      <c r="CB2" s="191"/>
      <c r="CC2" s="191"/>
      <c r="CD2" s="191"/>
      <c r="CE2" s="191"/>
      <c r="CF2" s="191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4"/>
      <c r="DG2" s="44"/>
      <c r="DH2" s="44"/>
      <c r="DI2" s="44"/>
      <c r="DJ2" s="45" t="s">
        <v>40</v>
      </c>
    </row>
    <row r="3" spans="1:114" s="35" customFormat="1" ht="51" hidden="1" customHeight="1" thickBot="1">
      <c r="A3" s="46" t="s">
        <v>41</v>
      </c>
      <c r="B3" s="47" t="s">
        <v>42</v>
      </c>
      <c r="C3" s="47" t="s">
        <v>43</v>
      </c>
      <c r="D3" s="48" t="s">
        <v>44</v>
      </c>
      <c r="E3" s="48" t="s">
        <v>45</v>
      </c>
      <c r="F3" s="48" t="s">
        <v>46</v>
      </c>
      <c r="G3" s="48" t="s">
        <v>47</v>
      </c>
      <c r="H3" s="48" t="s">
        <v>48</v>
      </c>
      <c r="I3" s="49" t="s">
        <v>49</v>
      </c>
      <c r="J3" s="47" t="s">
        <v>50</v>
      </c>
      <c r="K3" s="47" t="s">
        <v>51</v>
      </c>
      <c r="L3" s="48" t="s">
        <v>52</v>
      </c>
      <c r="M3" s="48" t="s">
        <v>53</v>
      </c>
      <c r="N3" s="48" t="s">
        <v>53</v>
      </c>
      <c r="O3" s="48" t="s">
        <v>54</v>
      </c>
      <c r="P3" s="48" t="s">
        <v>55</v>
      </c>
      <c r="Q3" s="48" t="s">
        <v>56</v>
      </c>
      <c r="R3" s="47" t="s">
        <v>57</v>
      </c>
      <c r="S3" s="48" t="s">
        <v>58</v>
      </c>
      <c r="T3" s="48" t="s">
        <v>59</v>
      </c>
      <c r="U3" s="48" t="s">
        <v>60</v>
      </c>
      <c r="V3" s="48" t="s">
        <v>61</v>
      </c>
      <c r="W3" s="48" t="s">
        <v>61</v>
      </c>
      <c r="X3" s="48" t="s">
        <v>62</v>
      </c>
      <c r="Y3" s="48" t="s">
        <v>63</v>
      </c>
      <c r="Z3" s="48" t="s">
        <v>64</v>
      </c>
      <c r="AA3" s="48" t="s">
        <v>65</v>
      </c>
      <c r="AB3" s="48" t="s">
        <v>66</v>
      </c>
      <c r="AC3" s="47" t="s">
        <v>67</v>
      </c>
      <c r="AD3" s="48" t="s">
        <v>68</v>
      </c>
      <c r="AE3" s="48" t="s">
        <v>69</v>
      </c>
      <c r="AF3" s="48" t="s">
        <v>69</v>
      </c>
      <c r="AG3" s="48" t="s">
        <v>70</v>
      </c>
      <c r="AH3" s="48" t="s">
        <v>71</v>
      </c>
      <c r="AI3" s="48" t="s">
        <v>72</v>
      </c>
      <c r="AJ3" s="48" t="s">
        <v>73</v>
      </c>
      <c r="AK3" s="48" t="s">
        <v>74</v>
      </c>
      <c r="AL3" s="47" t="s">
        <v>75</v>
      </c>
      <c r="AM3" s="47" t="s">
        <v>76</v>
      </c>
      <c r="AN3" s="47" t="s">
        <v>77</v>
      </c>
      <c r="AO3" s="47" t="s">
        <v>77</v>
      </c>
      <c r="AP3" s="48" t="s">
        <v>78</v>
      </c>
      <c r="AQ3" s="48" t="s">
        <v>79</v>
      </c>
      <c r="AR3" s="48" t="s">
        <v>80</v>
      </c>
      <c r="AS3" s="48" t="s">
        <v>81</v>
      </c>
      <c r="AT3" s="50" t="s">
        <v>82</v>
      </c>
      <c r="AU3" s="51" t="s">
        <v>83</v>
      </c>
      <c r="AV3" s="52" t="s">
        <v>84</v>
      </c>
      <c r="AW3" s="52" t="s">
        <v>85</v>
      </c>
      <c r="AX3" s="52" t="s">
        <v>86</v>
      </c>
      <c r="AY3" s="35" t="s">
        <v>87</v>
      </c>
      <c r="AZ3" s="52" t="s">
        <v>88</v>
      </c>
      <c r="BA3" s="35" t="s">
        <v>89</v>
      </c>
      <c r="BB3" s="53" t="s">
        <v>90</v>
      </c>
      <c r="BC3" s="52" t="s">
        <v>91</v>
      </c>
      <c r="BD3" s="52" t="s">
        <v>92</v>
      </c>
      <c r="BE3" s="52" t="s">
        <v>93</v>
      </c>
      <c r="BF3" s="52" t="s">
        <v>94</v>
      </c>
      <c r="BG3" s="35" t="s">
        <v>95</v>
      </c>
      <c r="BH3" s="52" t="s">
        <v>96</v>
      </c>
      <c r="BI3" s="35" t="s">
        <v>97</v>
      </c>
      <c r="BJ3" s="35" t="s">
        <v>98</v>
      </c>
      <c r="BK3" s="35" t="s">
        <v>99</v>
      </c>
      <c r="BL3" s="54" t="s">
        <v>100</v>
      </c>
      <c r="BM3" s="35" t="s">
        <v>101</v>
      </c>
      <c r="BN3" s="54" t="s">
        <v>102</v>
      </c>
      <c r="BO3" s="54" t="s">
        <v>103</v>
      </c>
      <c r="BU3" s="55" t="s">
        <v>104</v>
      </c>
      <c r="BV3" s="56" t="s">
        <v>105</v>
      </c>
      <c r="BW3" s="57" t="s">
        <v>106</v>
      </c>
      <c r="BX3" s="56" t="s">
        <v>107</v>
      </c>
      <c r="BY3" s="56" t="s">
        <v>108</v>
      </c>
      <c r="BZ3" s="58"/>
      <c r="CA3" s="56" t="s">
        <v>109</v>
      </c>
      <c r="CB3" s="56" t="s">
        <v>110</v>
      </c>
      <c r="CC3" s="56" t="s">
        <v>111</v>
      </c>
      <c r="CD3" s="56" t="s">
        <v>112</v>
      </c>
      <c r="CE3" s="56" t="s">
        <v>113</v>
      </c>
      <c r="CF3" s="58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9" t="s">
        <v>114</v>
      </c>
      <c r="DG3" s="59" t="s">
        <v>115</v>
      </c>
      <c r="DH3" s="59" t="s">
        <v>116</v>
      </c>
      <c r="DI3" s="59" t="s">
        <v>117</v>
      </c>
      <c r="DJ3" s="55" t="s">
        <v>118</v>
      </c>
    </row>
    <row r="4" spans="1:114" s="70" customFormat="1" ht="72" customHeight="1">
      <c r="A4" s="60" t="s">
        <v>119</v>
      </c>
      <c r="B4" s="60" t="s">
        <v>120</v>
      </c>
      <c r="C4" s="60" t="s">
        <v>121</v>
      </c>
      <c r="D4" s="61" t="s">
        <v>122</v>
      </c>
      <c r="E4" s="62" t="s">
        <v>123</v>
      </c>
      <c r="F4" s="61" t="s">
        <v>124</v>
      </c>
      <c r="G4" s="61" t="s">
        <v>125</v>
      </c>
      <c r="H4" s="61" t="s">
        <v>126</v>
      </c>
      <c r="I4" s="62" t="s">
        <v>231</v>
      </c>
      <c r="J4" s="61" t="s">
        <v>127</v>
      </c>
      <c r="K4" s="61" t="s">
        <v>128</v>
      </c>
      <c r="L4" s="61" t="s">
        <v>129</v>
      </c>
      <c r="M4" s="61" t="s">
        <v>130</v>
      </c>
      <c r="N4" s="61" t="s">
        <v>131</v>
      </c>
      <c r="O4" s="61" t="s">
        <v>132</v>
      </c>
      <c r="P4" s="61" t="s">
        <v>133</v>
      </c>
      <c r="Q4" s="61" t="s">
        <v>134</v>
      </c>
      <c r="R4" s="60" t="s">
        <v>135</v>
      </c>
      <c r="S4" s="61" t="s">
        <v>136</v>
      </c>
      <c r="T4" s="61" t="s">
        <v>137</v>
      </c>
      <c r="U4" s="61" t="s">
        <v>138</v>
      </c>
      <c r="V4" s="61" t="s">
        <v>139</v>
      </c>
      <c r="W4" s="61" t="s">
        <v>140</v>
      </c>
      <c r="X4" s="61" t="s">
        <v>141</v>
      </c>
      <c r="Y4" s="61" t="s">
        <v>142</v>
      </c>
      <c r="Z4" s="61" t="s">
        <v>143</v>
      </c>
      <c r="AA4" s="61" t="s">
        <v>144</v>
      </c>
      <c r="AB4" s="60" t="s">
        <v>145</v>
      </c>
      <c r="AC4" s="60" t="s">
        <v>146</v>
      </c>
      <c r="AD4" s="61" t="s">
        <v>147</v>
      </c>
      <c r="AE4" s="61" t="s">
        <v>148</v>
      </c>
      <c r="AF4" s="61" t="s">
        <v>149</v>
      </c>
      <c r="AG4" s="61" t="s">
        <v>150</v>
      </c>
      <c r="AH4" s="61" t="s">
        <v>151</v>
      </c>
      <c r="AI4" s="61" t="s">
        <v>152</v>
      </c>
      <c r="AJ4" s="61" t="s">
        <v>153</v>
      </c>
      <c r="AK4" s="60" t="s">
        <v>154</v>
      </c>
      <c r="AL4" s="60" t="s">
        <v>155</v>
      </c>
      <c r="AM4" s="60" t="s">
        <v>156</v>
      </c>
      <c r="AN4" s="60" t="s">
        <v>157</v>
      </c>
      <c r="AO4" s="60" t="s">
        <v>158</v>
      </c>
      <c r="AP4" s="61" t="s">
        <v>159</v>
      </c>
      <c r="AQ4" s="61" t="s">
        <v>160</v>
      </c>
      <c r="AR4" s="61" t="s">
        <v>161</v>
      </c>
      <c r="AS4" s="61" t="s">
        <v>153</v>
      </c>
      <c r="AT4" s="60" t="s">
        <v>162</v>
      </c>
      <c r="AU4" s="62" t="s">
        <v>163</v>
      </c>
      <c r="AV4" s="60" t="s">
        <v>164</v>
      </c>
      <c r="AW4" s="60" t="s">
        <v>165</v>
      </c>
      <c r="AX4" s="60" t="s">
        <v>166</v>
      </c>
      <c r="AY4" s="61" t="s">
        <v>167</v>
      </c>
      <c r="AZ4" s="60" t="s">
        <v>168</v>
      </c>
      <c r="BA4" s="61" t="s">
        <v>169</v>
      </c>
      <c r="BB4" s="62" t="s">
        <v>170</v>
      </c>
      <c r="BC4" s="60" t="s">
        <v>171</v>
      </c>
      <c r="BD4" s="60" t="s">
        <v>172</v>
      </c>
      <c r="BE4" s="60" t="s">
        <v>173</v>
      </c>
      <c r="BF4" s="62" t="s">
        <v>174</v>
      </c>
      <c r="BG4" s="62" t="s">
        <v>175</v>
      </c>
      <c r="BH4" s="62" t="s">
        <v>176</v>
      </c>
      <c r="BI4" s="61" t="s">
        <v>177</v>
      </c>
      <c r="BJ4" s="61" t="s">
        <v>178</v>
      </c>
      <c r="BK4" s="61" t="s">
        <v>179</v>
      </c>
      <c r="BL4" s="60" t="s">
        <v>180</v>
      </c>
      <c r="BM4" s="62" t="s">
        <v>181</v>
      </c>
      <c r="BN4" s="63" t="s">
        <v>182</v>
      </c>
      <c r="BO4" s="64" t="s">
        <v>183</v>
      </c>
      <c r="BP4" s="65" t="s">
        <v>184</v>
      </c>
      <c r="BQ4" s="61" t="s">
        <v>185</v>
      </c>
      <c r="BR4" s="61" t="s">
        <v>186</v>
      </c>
      <c r="BS4" s="61" t="s">
        <v>187</v>
      </c>
      <c r="BT4" s="61" t="s">
        <v>188</v>
      </c>
      <c r="BU4" s="66" t="s">
        <v>189</v>
      </c>
      <c r="BV4" s="67" t="s">
        <v>190</v>
      </c>
      <c r="BW4" s="67" t="s">
        <v>191</v>
      </c>
      <c r="BX4" s="67" t="s">
        <v>192</v>
      </c>
      <c r="BY4" s="67" t="s">
        <v>193</v>
      </c>
      <c r="BZ4" s="67" t="s">
        <v>194</v>
      </c>
      <c r="CA4" s="67" t="s">
        <v>195</v>
      </c>
      <c r="CB4" s="67" t="s">
        <v>196</v>
      </c>
      <c r="CC4" s="67" t="s">
        <v>197</v>
      </c>
      <c r="CD4" s="67" t="s">
        <v>198</v>
      </c>
      <c r="CE4" s="67" t="s">
        <v>199</v>
      </c>
      <c r="CF4" s="67" t="s">
        <v>200</v>
      </c>
      <c r="CG4" s="66" t="s">
        <v>201</v>
      </c>
      <c r="CH4" s="66" t="s">
        <v>202</v>
      </c>
      <c r="CI4" s="66" t="s">
        <v>203</v>
      </c>
      <c r="CJ4" s="66" t="s">
        <v>204</v>
      </c>
      <c r="CK4" s="66" t="s">
        <v>205</v>
      </c>
      <c r="CL4" s="66" t="s">
        <v>206</v>
      </c>
      <c r="CM4" s="66" t="s">
        <v>207</v>
      </c>
      <c r="CN4" s="66" t="s">
        <v>208</v>
      </c>
      <c r="CO4" s="66" t="s">
        <v>209</v>
      </c>
      <c r="CP4" s="66" t="s">
        <v>210</v>
      </c>
      <c r="CQ4" s="66" t="s">
        <v>211</v>
      </c>
      <c r="CR4" s="66" t="s">
        <v>212</v>
      </c>
      <c r="CS4" s="66" t="s">
        <v>213</v>
      </c>
      <c r="CT4" s="66" t="s">
        <v>214</v>
      </c>
      <c r="CU4" s="66" t="s">
        <v>215</v>
      </c>
      <c r="CV4" s="66" t="s">
        <v>216</v>
      </c>
      <c r="CW4" s="66" t="s">
        <v>217</v>
      </c>
      <c r="CX4" s="66" t="s">
        <v>218</v>
      </c>
      <c r="CY4" s="66" t="s">
        <v>219</v>
      </c>
      <c r="CZ4" s="66" t="s">
        <v>220</v>
      </c>
      <c r="DA4" s="66" t="s">
        <v>221</v>
      </c>
      <c r="DB4" s="66" t="s">
        <v>222</v>
      </c>
      <c r="DC4" s="66" t="s">
        <v>223</v>
      </c>
      <c r="DD4" s="66" t="s">
        <v>224</v>
      </c>
      <c r="DE4" s="66" t="s">
        <v>225</v>
      </c>
      <c r="DF4" s="67" t="s">
        <v>226</v>
      </c>
      <c r="DG4" s="67" t="s">
        <v>227</v>
      </c>
      <c r="DH4" s="67" t="s">
        <v>228</v>
      </c>
      <c r="DI4" s="68" t="s">
        <v>229</v>
      </c>
      <c r="DJ4" s="69" t="s">
        <v>230</v>
      </c>
    </row>
    <row r="5" spans="1:114" ht="15">
      <c r="A5" s="71" t="str">
        <f>IF(BOM!C12="","",IF(LEFT(BOM!C12,3)="CZE",BOM!C12,IF(AND(BOM!C12&gt;100000,BOM!C12&lt;999999),BOM!C12,"n/a")))</f>
        <v/>
      </c>
      <c r="B5" s="72" t="str">
        <f>IF(A5="","",IF(A5="n/a","",BOM!H12))</f>
        <v/>
      </c>
      <c r="C5" s="72" t="str">
        <f>B5</f>
        <v/>
      </c>
      <c r="D5" s="72"/>
      <c r="E5" s="73" t="str">
        <f>IF(A5="","",IF(A5="n/a","",6))</f>
        <v/>
      </c>
      <c r="F5" s="74"/>
      <c r="G5" s="74"/>
      <c r="H5" s="74"/>
      <c r="I5" s="73"/>
      <c r="J5" s="75"/>
      <c r="K5" s="76"/>
      <c r="L5" s="72"/>
      <c r="M5" s="72"/>
      <c r="N5" s="72"/>
      <c r="O5" s="72"/>
      <c r="Q5" s="78"/>
      <c r="R5" s="72"/>
      <c r="T5" s="72"/>
      <c r="U5" s="72"/>
      <c r="V5" s="72"/>
      <c r="W5" s="72"/>
      <c r="X5" s="72"/>
      <c r="Z5" s="78"/>
      <c r="AA5" s="72"/>
      <c r="AC5" s="72"/>
      <c r="AD5" s="72"/>
      <c r="AE5" s="72"/>
      <c r="AF5" s="72"/>
      <c r="AG5" s="72"/>
      <c r="AL5" s="79"/>
      <c r="AM5" s="72"/>
      <c r="AN5" s="72"/>
      <c r="AO5" s="72"/>
      <c r="AP5" s="72"/>
      <c r="AR5" s="78"/>
      <c r="AS5" s="72"/>
      <c r="AT5" s="123" t="str">
        <f>IF(A5="","",IF(LEFT(A5,3)="CZE",A5,IF(AND(A5&gt;100000,A5&lt;999999),8711369&amp;A5,"n/a")))</f>
        <v/>
      </c>
      <c r="AU5" s="73"/>
      <c r="AV5" s="72" t="str">
        <f>IF(A5="","",IF(A5="n/a","",BOM!I12))</f>
        <v/>
      </c>
      <c r="AW5" s="81" t="str">
        <f>IF(A5="","",IF(A5="n/a","",BOM!K12))</f>
        <v/>
      </c>
      <c r="AX5" s="72" t="str">
        <f>IF(AW5&lt;&gt;"","USD","")</f>
        <v/>
      </c>
      <c r="AZ5" s="82" t="str">
        <f ca="1">IF(A5="","",IF(A5="n/a","",TODAY()))</f>
        <v/>
      </c>
      <c r="BA5" s="83"/>
      <c r="BB5" s="84"/>
      <c r="BC5" s="72" t="str">
        <f>AV5</f>
        <v/>
      </c>
      <c r="BD5" s="85" t="str">
        <f>IF(A5="","",IF(A5="n/a","",BOM!IL12))</f>
        <v/>
      </c>
      <c r="BE5" s="72" t="str">
        <f>IF(BD5&lt;&gt;"","USD","")</f>
        <v/>
      </c>
      <c r="BF5" s="72"/>
      <c r="BG5" s="72"/>
      <c r="BH5" s="79"/>
      <c r="BI5" s="72"/>
      <c r="BJ5" s="79"/>
      <c r="BK5" s="84"/>
      <c r="BL5" s="86" t="str">
        <f>IF(A5="","",IF(A5="n/a","",B5))</f>
        <v/>
      </c>
      <c r="BM5" s="87"/>
      <c r="BN5" s="88"/>
      <c r="BO5" s="88"/>
      <c r="DE5" s="76"/>
      <c r="DF5" s="76"/>
      <c r="DG5" s="89"/>
      <c r="DH5" s="77"/>
      <c r="DI5" s="77" t="str">
        <f>IF(A5="","",[2]Calculation!H4)</f>
        <v/>
      </c>
      <c r="DJ5" s="77" t="str">
        <f>IF(A5="","",IF(A5="n/a","","Spare Part"))</f>
        <v/>
      </c>
    </row>
    <row r="6" spans="1:114" ht="15">
      <c r="A6" s="71" t="str">
        <f>IF(BOM!C13="","",IF(LEFT(BOM!C13,3)="CZE",BOM!C13,IF(AND(BOM!C13&gt;100000,BOM!C13&lt;999999),BOM!C13,"n/a")))</f>
        <v/>
      </c>
      <c r="B6" s="72" t="str">
        <f>IF(A6="","",IF(A6="n/a","",BOM!H13))</f>
        <v/>
      </c>
      <c r="C6" s="72" t="str">
        <f t="shared" ref="C6:C69" si="0">B6</f>
        <v/>
      </c>
      <c r="D6" s="72"/>
      <c r="E6" s="73" t="str">
        <f t="shared" ref="E6:E69" si="1">IF(A6="","",IF(A6="n/a","",6))</f>
        <v/>
      </c>
      <c r="F6" s="74"/>
      <c r="G6" s="74"/>
      <c r="H6" s="74"/>
      <c r="I6" s="73"/>
      <c r="J6" s="75"/>
      <c r="K6" s="76"/>
      <c r="L6" s="72"/>
      <c r="M6" s="72"/>
      <c r="N6" s="72"/>
      <c r="O6" s="72"/>
      <c r="Q6" s="78"/>
      <c r="R6" s="72"/>
      <c r="T6" s="72"/>
      <c r="U6" s="72"/>
      <c r="V6" s="72"/>
      <c r="W6" s="72"/>
      <c r="X6" s="72"/>
      <c r="Z6" s="78"/>
      <c r="AA6" s="72"/>
      <c r="AC6" s="72"/>
      <c r="AD6" s="72"/>
      <c r="AE6" s="72"/>
      <c r="AF6" s="72"/>
      <c r="AG6" s="72"/>
      <c r="AL6" s="79"/>
      <c r="AM6" s="72"/>
      <c r="AN6" s="72"/>
      <c r="AO6" s="72"/>
      <c r="AP6" s="72"/>
      <c r="AR6" s="78"/>
      <c r="AS6" s="72"/>
      <c r="AT6" s="123" t="str">
        <f t="shared" ref="AT6:AT69" si="2">IF(A6="","",IF(LEFT(A6,3)="CZE",A6,IF(AND(A6&gt;100000,A6&lt;999999),8711369&amp;A6,"n/a")))</f>
        <v/>
      </c>
      <c r="AU6" s="73"/>
      <c r="AV6" s="72" t="str">
        <f>IF(A6="","",IF(A6="n/a","",BOM!I13))</f>
        <v/>
      </c>
      <c r="AW6" s="81" t="str">
        <f>IF(A6="","",IF(A6="n/a","",BOM!K13))</f>
        <v/>
      </c>
      <c r="AX6" s="72" t="str">
        <f t="shared" ref="AX6:AX69" si="3">IF(AW6&lt;&gt;"","USD","")</f>
        <v/>
      </c>
      <c r="AZ6" s="82" t="str">
        <f t="shared" ref="AZ6:AZ69" ca="1" si="4">IF(A6="","",IF(A6="n/a","",TODAY()))</f>
        <v/>
      </c>
      <c r="BA6" s="83"/>
      <c r="BB6" s="84"/>
      <c r="BC6" s="72" t="str">
        <f t="shared" ref="BC6:BC69" si="5">AV6</f>
        <v/>
      </c>
      <c r="BD6" s="85" t="str">
        <f>IF(A6="","",IF(A6="n/a","",BOM!IL13))</f>
        <v/>
      </c>
      <c r="BE6" s="72" t="str">
        <f t="shared" ref="BE6:BE69" si="6">IF(BD6&lt;&gt;"","USD","")</f>
        <v/>
      </c>
      <c r="BF6" s="72"/>
      <c r="BG6" s="72"/>
      <c r="BH6" s="79"/>
      <c r="BI6" s="72"/>
      <c r="BJ6" s="79"/>
      <c r="BK6" s="84"/>
      <c r="BL6" s="86" t="str">
        <f t="shared" ref="BL6:BL69" si="7">IF(A6="","",IF(A6="n/a","",B6))</f>
        <v/>
      </c>
      <c r="BM6" s="87"/>
      <c r="BN6" s="88"/>
      <c r="BO6" s="88"/>
      <c r="DE6" s="76"/>
      <c r="DF6" s="76"/>
      <c r="DG6" s="89"/>
      <c r="DH6" s="77"/>
      <c r="DI6" s="77" t="str">
        <f>IF(A6="","",[2]Calculation!H5)</f>
        <v/>
      </c>
      <c r="DJ6" s="77" t="str">
        <f t="shared" ref="DJ6:DJ69" si="8">IF(A6="","",IF(A6="n/a","","Spare Part"))</f>
        <v/>
      </c>
    </row>
    <row r="7" spans="1:114" ht="15">
      <c r="A7" s="71" t="str">
        <f>IF(BOM!C14="","",IF(LEFT(BOM!C14,3)="CZE",BOM!C14,IF(AND(BOM!C14&gt;100000,BOM!C14&lt;999999),BOM!C14,"n/a")))</f>
        <v/>
      </c>
      <c r="B7" s="72" t="str">
        <f>IF(A7="","",IF(A7="n/a","",BOM!H14))</f>
        <v/>
      </c>
      <c r="C7" s="72" t="str">
        <f t="shared" si="0"/>
        <v/>
      </c>
      <c r="D7" s="72"/>
      <c r="E7" s="73" t="str">
        <f t="shared" si="1"/>
        <v/>
      </c>
      <c r="F7" s="74"/>
      <c r="G7" s="74"/>
      <c r="H7" s="74"/>
      <c r="I7" s="73"/>
      <c r="J7" s="75"/>
      <c r="K7" s="76"/>
      <c r="L7" s="72"/>
      <c r="M7" s="72"/>
      <c r="N7" s="72"/>
      <c r="O7" s="72"/>
      <c r="Q7" s="78"/>
      <c r="R7" s="72"/>
      <c r="T7" s="72"/>
      <c r="U7" s="72"/>
      <c r="V7" s="72"/>
      <c r="W7" s="72"/>
      <c r="X7" s="72"/>
      <c r="Z7" s="78"/>
      <c r="AA7" s="72"/>
      <c r="AC7" s="72"/>
      <c r="AD7" s="72"/>
      <c r="AE7" s="72"/>
      <c r="AF7" s="72"/>
      <c r="AG7" s="72"/>
      <c r="AL7" s="79"/>
      <c r="AM7" s="72"/>
      <c r="AN7" s="72"/>
      <c r="AO7" s="72"/>
      <c r="AP7" s="72"/>
      <c r="AR7" s="78"/>
      <c r="AS7" s="72"/>
      <c r="AT7" s="123" t="str">
        <f t="shared" si="2"/>
        <v/>
      </c>
      <c r="AU7" s="73"/>
      <c r="AV7" s="72" t="str">
        <f>IF(A7="","",IF(A7="n/a","",BOM!I14))</f>
        <v/>
      </c>
      <c r="AW7" s="81" t="str">
        <f>IF(A7="","",IF(A7="n/a","",BOM!K14))</f>
        <v/>
      </c>
      <c r="AX7" s="72" t="str">
        <f t="shared" si="3"/>
        <v/>
      </c>
      <c r="AZ7" s="82" t="str">
        <f t="shared" ca="1" si="4"/>
        <v/>
      </c>
      <c r="BA7" s="83"/>
      <c r="BB7" s="84"/>
      <c r="BC7" s="72" t="str">
        <f t="shared" si="5"/>
        <v/>
      </c>
      <c r="BD7" s="85" t="str">
        <f>IF(A7="","",IF(A7="n/a","",BOM!IL14))</f>
        <v/>
      </c>
      <c r="BE7" s="72" t="str">
        <f t="shared" si="6"/>
        <v/>
      </c>
      <c r="BF7" s="72"/>
      <c r="BG7" s="72"/>
      <c r="BH7" s="79"/>
      <c r="BI7" s="72"/>
      <c r="BJ7" s="79"/>
      <c r="BK7" s="84"/>
      <c r="BL7" s="86" t="str">
        <f t="shared" si="7"/>
        <v/>
      </c>
      <c r="BM7" s="87"/>
      <c r="BN7" s="88"/>
      <c r="BO7" s="88"/>
      <c r="DE7" s="76"/>
      <c r="DF7" s="76"/>
      <c r="DG7" s="89"/>
      <c r="DH7" s="77"/>
      <c r="DI7" s="77" t="str">
        <f>IF(A7="","",[2]Calculation!H6)</f>
        <v/>
      </c>
      <c r="DJ7" s="77" t="str">
        <f t="shared" si="8"/>
        <v/>
      </c>
    </row>
    <row r="8" spans="1:114" ht="15">
      <c r="A8" s="71" t="str">
        <f>IF(BOM!C15="","",IF(LEFT(BOM!C15,3)="CZE",BOM!C15,IF(AND(BOM!C15&gt;100000,BOM!C15&lt;999999),BOM!C15,"n/a")))</f>
        <v/>
      </c>
      <c r="B8" s="72" t="str">
        <f>IF(A8="","",IF(A8="n/a","",BOM!H15))</f>
        <v/>
      </c>
      <c r="C8" s="72" t="str">
        <f t="shared" si="0"/>
        <v/>
      </c>
      <c r="D8" s="72"/>
      <c r="E8" s="73" t="str">
        <f t="shared" si="1"/>
        <v/>
      </c>
      <c r="F8" s="74"/>
      <c r="G8" s="74"/>
      <c r="H8" s="74"/>
      <c r="I8" s="73"/>
      <c r="J8" s="75"/>
      <c r="K8" s="76"/>
      <c r="L8" s="72"/>
      <c r="M8" s="72"/>
      <c r="N8" s="72"/>
      <c r="O8" s="72"/>
      <c r="Q8" s="78"/>
      <c r="R8" s="72"/>
      <c r="T8" s="72"/>
      <c r="U8" s="72"/>
      <c r="V8" s="72"/>
      <c r="W8" s="72"/>
      <c r="X8" s="72"/>
      <c r="Z8" s="78"/>
      <c r="AA8" s="72"/>
      <c r="AC8" s="72"/>
      <c r="AD8" s="72"/>
      <c r="AE8" s="72"/>
      <c r="AF8" s="72"/>
      <c r="AG8" s="72"/>
      <c r="AL8" s="79"/>
      <c r="AM8" s="72"/>
      <c r="AN8" s="72"/>
      <c r="AO8" s="72"/>
      <c r="AP8" s="72"/>
      <c r="AR8" s="78"/>
      <c r="AS8" s="72"/>
      <c r="AT8" s="123" t="str">
        <f t="shared" si="2"/>
        <v/>
      </c>
      <c r="AU8" s="73"/>
      <c r="AV8" s="72" t="str">
        <f>IF(A8="","",IF(A8="n/a","",BOM!I15))</f>
        <v/>
      </c>
      <c r="AW8" s="81" t="str">
        <f>IF(A8="","",IF(A8="n/a","",BOM!K15))</f>
        <v/>
      </c>
      <c r="AX8" s="72" t="str">
        <f t="shared" si="3"/>
        <v/>
      </c>
      <c r="AZ8" s="82" t="str">
        <f t="shared" ca="1" si="4"/>
        <v/>
      </c>
      <c r="BA8" s="83"/>
      <c r="BB8" s="84"/>
      <c r="BC8" s="72" t="str">
        <f t="shared" si="5"/>
        <v/>
      </c>
      <c r="BD8" s="85" t="str">
        <f>IF(A8="","",IF(A8="n/a","",BOM!IL15))</f>
        <v/>
      </c>
      <c r="BE8" s="72" t="str">
        <f t="shared" si="6"/>
        <v/>
      </c>
      <c r="BF8" s="72"/>
      <c r="BG8" s="72"/>
      <c r="BH8" s="79"/>
      <c r="BI8" s="72"/>
      <c r="BJ8" s="79"/>
      <c r="BK8" s="84"/>
      <c r="BL8" s="86" t="str">
        <f t="shared" si="7"/>
        <v/>
      </c>
      <c r="BM8" s="87"/>
      <c r="BN8" s="88"/>
      <c r="BO8" s="88"/>
      <c r="DE8" s="76"/>
      <c r="DF8" s="76"/>
      <c r="DG8" s="89"/>
      <c r="DH8" s="77"/>
      <c r="DI8" s="77" t="str">
        <f>IF(A8="","",[2]Calculation!H7)</f>
        <v/>
      </c>
      <c r="DJ8" s="77" t="str">
        <f t="shared" si="8"/>
        <v/>
      </c>
    </row>
    <row r="9" spans="1:114" ht="15">
      <c r="A9" s="71" t="str">
        <f>IF(BOM!C16="","",IF(LEFT(BOM!C16,3)="CZE",BOM!C16,IF(AND(BOM!C16&gt;100000,BOM!C16&lt;999999),BOM!C16,"n/a")))</f>
        <v/>
      </c>
      <c r="B9" s="72" t="str">
        <f>IF(A9="","",IF(A9="n/a","",BOM!H16))</f>
        <v/>
      </c>
      <c r="C9" s="72" t="str">
        <f t="shared" si="0"/>
        <v/>
      </c>
      <c r="D9" s="72"/>
      <c r="E9" s="73" t="str">
        <f t="shared" si="1"/>
        <v/>
      </c>
      <c r="F9" s="74"/>
      <c r="G9" s="74"/>
      <c r="H9" s="74"/>
      <c r="I9" s="73"/>
      <c r="J9" s="75"/>
      <c r="K9" s="76"/>
      <c r="L9" s="72"/>
      <c r="M9" s="72"/>
      <c r="N9" s="72"/>
      <c r="O9" s="72"/>
      <c r="Q9" s="78"/>
      <c r="R9" s="72"/>
      <c r="T9" s="72"/>
      <c r="U9" s="72"/>
      <c r="V9" s="72"/>
      <c r="W9" s="72"/>
      <c r="X9" s="72"/>
      <c r="Z9" s="78"/>
      <c r="AA9" s="72"/>
      <c r="AC9" s="72"/>
      <c r="AD9" s="72"/>
      <c r="AE9" s="72"/>
      <c r="AF9" s="72"/>
      <c r="AG9" s="72"/>
      <c r="AL9" s="79"/>
      <c r="AM9" s="72"/>
      <c r="AN9" s="72"/>
      <c r="AO9" s="72"/>
      <c r="AP9" s="72"/>
      <c r="AR9" s="78"/>
      <c r="AS9" s="72"/>
      <c r="AT9" s="123" t="str">
        <f t="shared" si="2"/>
        <v/>
      </c>
      <c r="AU9" s="73"/>
      <c r="AV9" s="72" t="str">
        <f>IF(A9="","",IF(A9="n/a","",BOM!I16))</f>
        <v/>
      </c>
      <c r="AW9" s="81" t="str">
        <f>IF(A9="","",IF(A9="n/a","",BOM!K16))</f>
        <v/>
      </c>
      <c r="AX9" s="72" t="str">
        <f t="shared" si="3"/>
        <v/>
      </c>
      <c r="AZ9" s="82" t="str">
        <f t="shared" ca="1" si="4"/>
        <v/>
      </c>
      <c r="BA9" s="83"/>
      <c r="BB9" s="84"/>
      <c r="BC9" s="72" t="str">
        <f t="shared" si="5"/>
        <v/>
      </c>
      <c r="BD9" s="85" t="str">
        <f>IF(A9="","",IF(A9="n/a","",BOM!IL16))</f>
        <v/>
      </c>
      <c r="BE9" s="72" t="str">
        <f t="shared" si="6"/>
        <v/>
      </c>
      <c r="BF9" s="72"/>
      <c r="BG9" s="72"/>
      <c r="BH9" s="79"/>
      <c r="BI9" s="72"/>
      <c r="BJ9" s="79"/>
      <c r="BK9" s="84"/>
      <c r="BL9" s="86" t="str">
        <f t="shared" si="7"/>
        <v/>
      </c>
      <c r="BM9" s="87"/>
      <c r="BN9" s="88"/>
      <c r="BO9" s="88"/>
      <c r="DE9" s="76"/>
      <c r="DF9" s="76"/>
      <c r="DG9" s="89"/>
      <c r="DH9" s="77"/>
      <c r="DI9" s="77" t="str">
        <f>IF(A9="","",[2]Calculation!H8)</f>
        <v/>
      </c>
      <c r="DJ9" s="77" t="str">
        <f t="shared" si="8"/>
        <v/>
      </c>
    </row>
    <row r="10" spans="1:114" ht="15">
      <c r="A10" s="71" t="str">
        <f>IF(BOM!C17="","",IF(LEFT(BOM!C17,3)="CZE",BOM!C17,IF(AND(BOM!C17&gt;100000,BOM!C17&lt;999999),BOM!C17,"n/a")))</f>
        <v/>
      </c>
      <c r="B10" s="72" t="str">
        <f>IF(A10="","",IF(A10="n/a","",BOM!H17))</f>
        <v/>
      </c>
      <c r="C10" s="72" t="str">
        <f t="shared" si="0"/>
        <v/>
      </c>
      <c r="D10" s="72"/>
      <c r="E10" s="73" t="str">
        <f t="shared" si="1"/>
        <v/>
      </c>
      <c r="F10" s="74"/>
      <c r="G10" s="74"/>
      <c r="H10" s="74"/>
      <c r="I10" s="73"/>
      <c r="J10" s="75"/>
      <c r="K10" s="76"/>
      <c r="L10" s="72"/>
      <c r="M10" s="72"/>
      <c r="N10" s="72"/>
      <c r="O10" s="72"/>
      <c r="Q10" s="78"/>
      <c r="R10" s="72"/>
      <c r="T10" s="72"/>
      <c r="U10" s="72"/>
      <c r="V10" s="72"/>
      <c r="W10" s="72"/>
      <c r="X10" s="72"/>
      <c r="Z10" s="78"/>
      <c r="AA10" s="72"/>
      <c r="AC10" s="72"/>
      <c r="AD10" s="72"/>
      <c r="AE10" s="72"/>
      <c r="AF10" s="72"/>
      <c r="AG10" s="72"/>
      <c r="AL10" s="79"/>
      <c r="AM10" s="72"/>
      <c r="AN10" s="72"/>
      <c r="AO10" s="72"/>
      <c r="AP10" s="72"/>
      <c r="AR10" s="78"/>
      <c r="AS10" s="72"/>
      <c r="AT10" s="123" t="str">
        <f t="shared" si="2"/>
        <v/>
      </c>
      <c r="AU10" s="73"/>
      <c r="AV10" s="72" t="str">
        <f>IF(A10="","",IF(A10="n/a","",BOM!I17))</f>
        <v/>
      </c>
      <c r="AW10" s="81" t="str">
        <f>IF(A10="","",IF(A10="n/a","",BOM!K17))</f>
        <v/>
      </c>
      <c r="AX10" s="72" t="str">
        <f t="shared" si="3"/>
        <v/>
      </c>
      <c r="AZ10" s="82" t="str">
        <f t="shared" ca="1" si="4"/>
        <v/>
      </c>
      <c r="BA10" s="83"/>
      <c r="BB10" s="84"/>
      <c r="BC10" s="72" t="str">
        <f t="shared" si="5"/>
        <v/>
      </c>
      <c r="BD10" s="85" t="str">
        <f>IF(A10="","",IF(A10="n/a","",BOM!IL17))</f>
        <v/>
      </c>
      <c r="BE10" s="72" t="str">
        <f t="shared" si="6"/>
        <v/>
      </c>
      <c r="BF10" s="72"/>
      <c r="BG10" s="72"/>
      <c r="BH10" s="79"/>
      <c r="BI10" s="72"/>
      <c r="BJ10" s="79"/>
      <c r="BK10" s="84"/>
      <c r="BL10" s="86" t="str">
        <f t="shared" si="7"/>
        <v/>
      </c>
      <c r="BM10" s="87"/>
      <c r="BN10" s="88"/>
      <c r="BO10" s="88"/>
      <c r="DE10" s="76"/>
      <c r="DF10" s="76"/>
      <c r="DG10" s="89"/>
      <c r="DH10" s="77"/>
      <c r="DI10" s="77" t="str">
        <f>IF(A10="","",[2]Calculation!H9)</f>
        <v/>
      </c>
      <c r="DJ10" s="77" t="str">
        <f t="shared" si="8"/>
        <v/>
      </c>
    </row>
    <row r="11" spans="1:114" ht="15">
      <c r="A11" s="71" t="str">
        <f>IF(BOM!C18="","",IF(LEFT(BOM!C18,3)="CZE",BOM!C18,IF(AND(BOM!C18&gt;100000,BOM!C18&lt;999999),BOM!C18,"n/a")))</f>
        <v/>
      </c>
      <c r="B11" s="72" t="str">
        <f>IF(A11="","",IF(A11="n/a","",BOM!H18))</f>
        <v/>
      </c>
      <c r="C11" s="72" t="str">
        <f t="shared" si="0"/>
        <v/>
      </c>
      <c r="D11" s="72"/>
      <c r="E11" s="73" t="str">
        <f t="shared" si="1"/>
        <v/>
      </c>
      <c r="F11" s="74"/>
      <c r="G11" s="74"/>
      <c r="H11" s="74"/>
      <c r="I11" s="73"/>
      <c r="J11" s="75"/>
      <c r="K11" s="76"/>
      <c r="L11" s="72"/>
      <c r="M11" s="72"/>
      <c r="N11" s="72"/>
      <c r="O11" s="72"/>
      <c r="Q11" s="78"/>
      <c r="R11" s="72"/>
      <c r="T11" s="72"/>
      <c r="U11" s="72"/>
      <c r="V11" s="72"/>
      <c r="W11" s="72"/>
      <c r="X11" s="72"/>
      <c r="Z11" s="78"/>
      <c r="AA11" s="72"/>
      <c r="AC11" s="72"/>
      <c r="AD11" s="72"/>
      <c r="AE11" s="72"/>
      <c r="AF11" s="72"/>
      <c r="AG11" s="72"/>
      <c r="AL11" s="79"/>
      <c r="AM11" s="72"/>
      <c r="AN11" s="72"/>
      <c r="AO11" s="72"/>
      <c r="AP11" s="72"/>
      <c r="AR11" s="78"/>
      <c r="AS11" s="72"/>
      <c r="AT11" s="123" t="str">
        <f t="shared" si="2"/>
        <v/>
      </c>
      <c r="AU11" s="73"/>
      <c r="AV11" s="72" t="str">
        <f>IF(A11="","",IF(A11="n/a","",BOM!I18))</f>
        <v/>
      </c>
      <c r="AW11" s="81" t="str">
        <f>IF(A11="","",IF(A11="n/a","",BOM!K18))</f>
        <v/>
      </c>
      <c r="AX11" s="72" t="str">
        <f t="shared" si="3"/>
        <v/>
      </c>
      <c r="AZ11" s="82" t="str">
        <f t="shared" ca="1" si="4"/>
        <v/>
      </c>
      <c r="BA11" s="83"/>
      <c r="BB11" s="84"/>
      <c r="BC11" s="72" t="str">
        <f t="shared" si="5"/>
        <v/>
      </c>
      <c r="BD11" s="85" t="str">
        <f>IF(A11="","",IF(A11="n/a","",BOM!IL18))</f>
        <v/>
      </c>
      <c r="BE11" s="72" t="str">
        <f t="shared" si="6"/>
        <v/>
      </c>
      <c r="BF11" s="72"/>
      <c r="BG11" s="72"/>
      <c r="BH11" s="79"/>
      <c r="BI11" s="72"/>
      <c r="BJ11" s="79"/>
      <c r="BK11" s="84"/>
      <c r="BL11" s="86" t="str">
        <f t="shared" si="7"/>
        <v/>
      </c>
      <c r="BM11" s="87"/>
      <c r="BN11" s="88"/>
      <c r="BO11" s="88"/>
      <c r="DE11" s="76"/>
      <c r="DF11" s="76"/>
      <c r="DG11" s="89"/>
      <c r="DH11" s="77"/>
      <c r="DI11" s="77" t="str">
        <f>IF(A11="","",[2]Calculation!H10)</f>
        <v/>
      </c>
      <c r="DJ11" s="77" t="str">
        <f t="shared" si="8"/>
        <v/>
      </c>
    </row>
    <row r="12" spans="1:114" ht="15">
      <c r="A12" s="71" t="str">
        <f>IF(BOM!C19="","",IF(LEFT(BOM!C19,3)="CZE",BOM!C19,IF(AND(BOM!C19&gt;100000,BOM!C19&lt;999999),BOM!C19,"n/a")))</f>
        <v/>
      </c>
      <c r="B12" s="72" t="str">
        <f>IF(A12="","",IF(A12="n/a","",BOM!H19))</f>
        <v/>
      </c>
      <c r="C12" s="72" t="str">
        <f t="shared" si="0"/>
        <v/>
      </c>
      <c r="D12" s="72"/>
      <c r="E12" s="73" t="str">
        <f t="shared" si="1"/>
        <v/>
      </c>
      <c r="F12" s="74"/>
      <c r="G12" s="74"/>
      <c r="H12" s="74"/>
      <c r="I12" s="73"/>
      <c r="J12" s="75"/>
      <c r="K12" s="76"/>
      <c r="L12" s="72"/>
      <c r="M12" s="72"/>
      <c r="N12" s="72"/>
      <c r="O12" s="72"/>
      <c r="Q12" s="78"/>
      <c r="R12" s="72"/>
      <c r="T12" s="72"/>
      <c r="U12" s="72"/>
      <c r="V12" s="72"/>
      <c r="W12" s="72"/>
      <c r="X12" s="72"/>
      <c r="Z12" s="78"/>
      <c r="AA12" s="72"/>
      <c r="AC12" s="72"/>
      <c r="AD12" s="72"/>
      <c r="AE12" s="72"/>
      <c r="AF12" s="72"/>
      <c r="AG12" s="72"/>
      <c r="AL12" s="79"/>
      <c r="AM12" s="72"/>
      <c r="AN12" s="72"/>
      <c r="AO12" s="72"/>
      <c r="AP12" s="72"/>
      <c r="AR12" s="78"/>
      <c r="AS12" s="72"/>
      <c r="AT12" s="123" t="str">
        <f t="shared" si="2"/>
        <v/>
      </c>
      <c r="AU12" s="73"/>
      <c r="AV12" s="72" t="str">
        <f>IF(A12="","",IF(A12="n/a","",BOM!I19))</f>
        <v/>
      </c>
      <c r="AW12" s="81" t="str">
        <f>IF(A12="","",IF(A12="n/a","",BOM!K19))</f>
        <v/>
      </c>
      <c r="AX12" s="72" t="str">
        <f t="shared" si="3"/>
        <v/>
      </c>
      <c r="AZ12" s="82" t="str">
        <f t="shared" ca="1" si="4"/>
        <v/>
      </c>
      <c r="BA12" s="83"/>
      <c r="BB12" s="84"/>
      <c r="BC12" s="72" t="str">
        <f t="shared" si="5"/>
        <v/>
      </c>
      <c r="BD12" s="85" t="str">
        <f>IF(A12="","",IF(A12="n/a","",BOM!IL19))</f>
        <v/>
      </c>
      <c r="BE12" s="72" t="str">
        <f t="shared" si="6"/>
        <v/>
      </c>
      <c r="BF12" s="72"/>
      <c r="BG12" s="72"/>
      <c r="BH12" s="79"/>
      <c r="BI12" s="72"/>
      <c r="BJ12" s="79"/>
      <c r="BK12" s="84"/>
      <c r="BL12" s="86" t="str">
        <f t="shared" si="7"/>
        <v/>
      </c>
      <c r="BM12" s="87"/>
      <c r="BN12" s="88"/>
      <c r="BO12" s="88"/>
      <c r="DE12" s="76"/>
      <c r="DF12" s="76"/>
      <c r="DG12" s="89"/>
      <c r="DH12" s="77"/>
      <c r="DI12" s="77" t="str">
        <f>IF(A12="","",[2]Calculation!H11)</f>
        <v/>
      </c>
      <c r="DJ12" s="77" t="str">
        <f t="shared" si="8"/>
        <v/>
      </c>
    </row>
    <row r="13" spans="1:114" ht="15">
      <c r="A13" s="71" t="str">
        <f>IF(BOM!C20="","",IF(LEFT(BOM!C20,3)="CZE",BOM!C20,IF(AND(BOM!C20&gt;100000,BOM!C20&lt;999999),BOM!C20,"n/a")))</f>
        <v/>
      </c>
      <c r="B13" s="72" t="str">
        <f>IF(A13="","",IF(A13="n/a","",BOM!H20))</f>
        <v/>
      </c>
      <c r="C13" s="72" t="str">
        <f t="shared" si="0"/>
        <v/>
      </c>
      <c r="D13" s="72"/>
      <c r="E13" s="73" t="str">
        <f t="shared" si="1"/>
        <v/>
      </c>
      <c r="F13" s="74"/>
      <c r="G13" s="74"/>
      <c r="H13" s="74"/>
      <c r="I13" s="73"/>
      <c r="J13" s="75"/>
      <c r="K13" s="76"/>
      <c r="L13" s="72"/>
      <c r="M13" s="72"/>
      <c r="N13" s="72"/>
      <c r="O13" s="72"/>
      <c r="Q13" s="78"/>
      <c r="R13" s="72"/>
      <c r="T13" s="72"/>
      <c r="U13" s="72"/>
      <c r="V13" s="72"/>
      <c r="W13" s="72"/>
      <c r="X13" s="72"/>
      <c r="Z13" s="78"/>
      <c r="AA13" s="72"/>
      <c r="AC13" s="72"/>
      <c r="AD13" s="72"/>
      <c r="AE13" s="72"/>
      <c r="AF13" s="72"/>
      <c r="AG13" s="72"/>
      <c r="AL13" s="79"/>
      <c r="AM13" s="72"/>
      <c r="AN13" s="72"/>
      <c r="AO13" s="72"/>
      <c r="AP13" s="72"/>
      <c r="AR13" s="78"/>
      <c r="AS13" s="72"/>
      <c r="AT13" s="123" t="str">
        <f t="shared" si="2"/>
        <v/>
      </c>
      <c r="AU13" s="73"/>
      <c r="AV13" s="72" t="str">
        <f>IF(A13="","",IF(A13="n/a","",BOM!I20))</f>
        <v/>
      </c>
      <c r="AW13" s="81" t="str">
        <f>IF(A13="","",IF(A13="n/a","",BOM!K20))</f>
        <v/>
      </c>
      <c r="AX13" s="72" t="str">
        <f t="shared" si="3"/>
        <v/>
      </c>
      <c r="AZ13" s="82" t="str">
        <f t="shared" ca="1" si="4"/>
        <v/>
      </c>
      <c r="BA13" s="83"/>
      <c r="BB13" s="84"/>
      <c r="BC13" s="72" t="str">
        <f t="shared" si="5"/>
        <v/>
      </c>
      <c r="BD13" s="85" t="str">
        <f>IF(A13="","",IF(A13="n/a","",BOM!IL20))</f>
        <v/>
      </c>
      <c r="BE13" s="72" t="str">
        <f t="shared" si="6"/>
        <v/>
      </c>
      <c r="BF13" s="72"/>
      <c r="BG13" s="72"/>
      <c r="BH13" s="79"/>
      <c r="BI13" s="72"/>
      <c r="BJ13" s="79"/>
      <c r="BK13" s="84"/>
      <c r="BL13" s="86" t="str">
        <f t="shared" si="7"/>
        <v/>
      </c>
      <c r="BM13" s="87"/>
      <c r="BN13" s="88"/>
      <c r="BO13" s="88"/>
      <c r="DE13" s="76"/>
      <c r="DF13" s="76"/>
      <c r="DG13" s="89"/>
      <c r="DH13" s="77"/>
      <c r="DI13" s="77" t="str">
        <f>IF(A13="","",[2]Calculation!H12)</f>
        <v/>
      </c>
      <c r="DJ13" s="77" t="str">
        <f t="shared" si="8"/>
        <v/>
      </c>
    </row>
    <row r="14" spans="1:114" ht="15">
      <c r="A14" s="71" t="str">
        <f>IF(BOM!C21="","",IF(LEFT(BOM!C21,3)="CZE",BOM!C21,IF(AND(BOM!C21&gt;100000,BOM!C21&lt;999999),BOM!C21,"n/a")))</f>
        <v/>
      </c>
      <c r="B14" s="72" t="str">
        <f>IF(A14="","",IF(A14="n/a","",BOM!H21))</f>
        <v/>
      </c>
      <c r="C14" s="72" t="str">
        <f t="shared" si="0"/>
        <v/>
      </c>
      <c r="D14" s="72"/>
      <c r="E14" s="73" t="str">
        <f t="shared" si="1"/>
        <v/>
      </c>
      <c r="F14" s="74"/>
      <c r="G14" s="74"/>
      <c r="H14" s="74"/>
      <c r="I14" s="73"/>
      <c r="J14" s="75"/>
      <c r="K14" s="76"/>
      <c r="L14" s="72"/>
      <c r="M14" s="72"/>
      <c r="N14" s="72"/>
      <c r="O14" s="72"/>
      <c r="Q14" s="78"/>
      <c r="R14" s="72"/>
      <c r="T14" s="72"/>
      <c r="U14" s="72"/>
      <c r="V14" s="72"/>
      <c r="W14" s="72"/>
      <c r="X14" s="72"/>
      <c r="Z14" s="78"/>
      <c r="AA14" s="72"/>
      <c r="AC14" s="72"/>
      <c r="AD14" s="72"/>
      <c r="AE14" s="72"/>
      <c r="AF14" s="72"/>
      <c r="AG14" s="72"/>
      <c r="AL14" s="79"/>
      <c r="AM14" s="72"/>
      <c r="AN14" s="72"/>
      <c r="AO14" s="72"/>
      <c r="AP14" s="72"/>
      <c r="AR14" s="78"/>
      <c r="AS14" s="72"/>
      <c r="AT14" s="123" t="str">
        <f t="shared" si="2"/>
        <v/>
      </c>
      <c r="AU14" s="73"/>
      <c r="AV14" s="72" t="str">
        <f>IF(A14="","",IF(A14="n/a","",BOM!I21))</f>
        <v/>
      </c>
      <c r="AW14" s="81" t="str">
        <f>IF(A14="","",IF(A14="n/a","",BOM!K21))</f>
        <v/>
      </c>
      <c r="AX14" s="72" t="str">
        <f t="shared" si="3"/>
        <v/>
      </c>
      <c r="AZ14" s="82" t="str">
        <f t="shared" ca="1" si="4"/>
        <v/>
      </c>
      <c r="BA14" s="83"/>
      <c r="BB14" s="84"/>
      <c r="BC14" s="72" t="str">
        <f t="shared" si="5"/>
        <v/>
      </c>
      <c r="BD14" s="85" t="str">
        <f>IF(A14="","",IF(A14="n/a","",BOM!IL21))</f>
        <v/>
      </c>
      <c r="BE14" s="72" t="str">
        <f t="shared" si="6"/>
        <v/>
      </c>
      <c r="BF14" s="72"/>
      <c r="BG14" s="72"/>
      <c r="BH14" s="79"/>
      <c r="BI14" s="72"/>
      <c r="BJ14" s="79"/>
      <c r="BK14" s="84"/>
      <c r="BL14" s="86" t="str">
        <f t="shared" si="7"/>
        <v/>
      </c>
      <c r="BM14" s="87"/>
      <c r="BN14" s="88"/>
      <c r="BO14" s="88"/>
      <c r="DE14" s="76"/>
      <c r="DF14" s="76"/>
      <c r="DG14" s="89"/>
      <c r="DH14" s="77"/>
      <c r="DI14" s="77" t="str">
        <f>IF(A14="","",[2]Calculation!H13)</f>
        <v/>
      </c>
      <c r="DJ14" s="77" t="str">
        <f t="shared" si="8"/>
        <v/>
      </c>
    </row>
    <row r="15" spans="1:114" ht="15">
      <c r="A15" s="71" t="str">
        <f>IF(BOM!C22="","",IF(LEFT(BOM!C22,3)="CZE",BOM!C22,IF(AND(BOM!C22&gt;100000,BOM!C22&lt;999999),BOM!C22,"n/a")))</f>
        <v/>
      </c>
      <c r="B15" s="72" t="str">
        <f>IF(A15="","",IF(A15="n/a","",BOM!H22))</f>
        <v/>
      </c>
      <c r="C15" s="72" t="str">
        <f t="shared" si="0"/>
        <v/>
      </c>
      <c r="D15" s="72"/>
      <c r="E15" s="73" t="str">
        <f t="shared" si="1"/>
        <v/>
      </c>
      <c r="F15" s="74"/>
      <c r="G15" s="74"/>
      <c r="H15" s="74"/>
      <c r="I15" s="73"/>
      <c r="J15" s="75"/>
      <c r="K15" s="76"/>
      <c r="L15" s="72"/>
      <c r="M15" s="72"/>
      <c r="N15" s="72"/>
      <c r="O15" s="72"/>
      <c r="Q15" s="78"/>
      <c r="R15" s="72"/>
      <c r="T15" s="72"/>
      <c r="U15" s="72"/>
      <c r="V15" s="72"/>
      <c r="W15" s="72"/>
      <c r="X15" s="72"/>
      <c r="Z15" s="78"/>
      <c r="AA15" s="72"/>
      <c r="AC15" s="72"/>
      <c r="AD15" s="72"/>
      <c r="AE15" s="72"/>
      <c r="AF15" s="72"/>
      <c r="AG15" s="72"/>
      <c r="AL15" s="79"/>
      <c r="AM15" s="72"/>
      <c r="AN15" s="72"/>
      <c r="AO15" s="72"/>
      <c r="AP15" s="72"/>
      <c r="AR15" s="78"/>
      <c r="AS15" s="72"/>
      <c r="AT15" s="123" t="str">
        <f t="shared" si="2"/>
        <v/>
      </c>
      <c r="AU15" s="73"/>
      <c r="AV15" s="72" t="str">
        <f>IF(A15="","",IF(A15="n/a","",BOM!I22))</f>
        <v/>
      </c>
      <c r="AW15" s="81" t="str">
        <f>IF(A15="","",IF(A15="n/a","",BOM!K22))</f>
        <v/>
      </c>
      <c r="AX15" s="72" t="str">
        <f t="shared" si="3"/>
        <v/>
      </c>
      <c r="AZ15" s="82" t="str">
        <f t="shared" ca="1" si="4"/>
        <v/>
      </c>
      <c r="BA15" s="83"/>
      <c r="BB15" s="84"/>
      <c r="BC15" s="72" t="str">
        <f t="shared" si="5"/>
        <v/>
      </c>
      <c r="BD15" s="85" t="str">
        <f>IF(A15="","",IF(A15="n/a","",BOM!IL22))</f>
        <v/>
      </c>
      <c r="BE15" s="72" t="str">
        <f t="shared" si="6"/>
        <v/>
      </c>
      <c r="BF15" s="72"/>
      <c r="BG15" s="72"/>
      <c r="BH15" s="79"/>
      <c r="BI15" s="72"/>
      <c r="BJ15" s="79"/>
      <c r="BK15" s="84"/>
      <c r="BL15" s="86" t="str">
        <f t="shared" si="7"/>
        <v/>
      </c>
      <c r="BM15" s="87"/>
      <c r="BN15" s="88"/>
      <c r="BO15" s="88"/>
      <c r="DE15" s="76"/>
      <c r="DF15" s="76"/>
      <c r="DG15" s="89"/>
      <c r="DH15" s="77"/>
      <c r="DI15" s="77" t="str">
        <f>IF(A15="","",[2]Calculation!H14)</f>
        <v/>
      </c>
      <c r="DJ15" s="77" t="str">
        <f t="shared" si="8"/>
        <v/>
      </c>
    </row>
    <row r="16" spans="1:114" ht="15">
      <c r="A16" s="71" t="str">
        <f>IF(BOM!C23="","",IF(LEFT(BOM!C23,3)="CZE",BOM!C23,IF(AND(BOM!C23&gt;100000,BOM!C23&lt;999999),BOM!C23,"n/a")))</f>
        <v/>
      </c>
      <c r="B16" s="72" t="str">
        <f>IF(A16="","",IF(A16="n/a","",BOM!H23))</f>
        <v/>
      </c>
      <c r="C16" s="72" t="str">
        <f t="shared" si="0"/>
        <v/>
      </c>
      <c r="D16" s="72"/>
      <c r="E16" s="73" t="str">
        <f t="shared" si="1"/>
        <v/>
      </c>
      <c r="F16" s="74"/>
      <c r="G16" s="74"/>
      <c r="H16" s="74"/>
      <c r="I16" s="73"/>
      <c r="J16" s="75"/>
      <c r="K16" s="76"/>
      <c r="L16" s="72"/>
      <c r="M16" s="72"/>
      <c r="N16" s="72"/>
      <c r="O16" s="72"/>
      <c r="Q16" s="78"/>
      <c r="R16" s="72"/>
      <c r="T16" s="72"/>
      <c r="U16" s="72"/>
      <c r="V16" s="72"/>
      <c r="W16" s="72"/>
      <c r="X16" s="72"/>
      <c r="Z16" s="78"/>
      <c r="AA16" s="72"/>
      <c r="AC16" s="72"/>
      <c r="AD16" s="72"/>
      <c r="AE16" s="72"/>
      <c r="AF16" s="72"/>
      <c r="AG16" s="72"/>
      <c r="AL16" s="79"/>
      <c r="AM16" s="72"/>
      <c r="AN16" s="72"/>
      <c r="AO16" s="72"/>
      <c r="AP16" s="72"/>
      <c r="AR16" s="78"/>
      <c r="AS16" s="72"/>
      <c r="AT16" s="123" t="str">
        <f t="shared" si="2"/>
        <v/>
      </c>
      <c r="AU16" s="73"/>
      <c r="AV16" s="72" t="str">
        <f>IF(A16="","",IF(A16="n/a","",BOM!I23))</f>
        <v/>
      </c>
      <c r="AW16" s="81" t="str">
        <f>IF(A16="","",IF(A16="n/a","",BOM!K23))</f>
        <v/>
      </c>
      <c r="AX16" s="72" t="str">
        <f t="shared" si="3"/>
        <v/>
      </c>
      <c r="AZ16" s="82" t="str">
        <f t="shared" ca="1" si="4"/>
        <v/>
      </c>
      <c r="BA16" s="83"/>
      <c r="BB16" s="84"/>
      <c r="BC16" s="72" t="str">
        <f t="shared" si="5"/>
        <v/>
      </c>
      <c r="BD16" s="85" t="str">
        <f>IF(A16="","",IF(A16="n/a","",BOM!IL23))</f>
        <v/>
      </c>
      <c r="BE16" s="72" t="str">
        <f t="shared" si="6"/>
        <v/>
      </c>
      <c r="BF16" s="72"/>
      <c r="BG16" s="72"/>
      <c r="BH16" s="79"/>
      <c r="BI16" s="72"/>
      <c r="BJ16" s="79"/>
      <c r="BK16" s="84"/>
      <c r="BL16" s="86" t="str">
        <f t="shared" si="7"/>
        <v/>
      </c>
      <c r="BM16" s="87"/>
      <c r="BN16" s="88"/>
      <c r="BO16" s="88"/>
      <c r="DE16" s="76"/>
      <c r="DF16" s="76"/>
      <c r="DG16" s="89"/>
      <c r="DH16" s="77"/>
      <c r="DI16" s="77" t="str">
        <f>IF(A16="","",[2]Calculation!H15)</f>
        <v/>
      </c>
      <c r="DJ16" s="77" t="str">
        <f t="shared" si="8"/>
        <v/>
      </c>
    </row>
    <row r="17" spans="1:114" ht="15">
      <c r="A17" s="71" t="str">
        <f>IF(BOM!C24="","",IF(LEFT(BOM!C24,3)="CZE",BOM!C24,IF(AND(BOM!C24&gt;100000,BOM!C24&lt;999999),BOM!C24,"n/a")))</f>
        <v/>
      </c>
      <c r="B17" s="72" t="str">
        <f>IF(A17="","",IF(A17="n/a","",BOM!H24))</f>
        <v/>
      </c>
      <c r="C17" s="72" t="str">
        <f t="shared" si="0"/>
        <v/>
      </c>
      <c r="D17" s="72"/>
      <c r="E17" s="73" t="str">
        <f t="shared" si="1"/>
        <v/>
      </c>
      <c r="F17" s="74"/>
      <c r="G17" s="74"/>
      <c r="H17" s="74"/>
      <c r="I17" s="73"/>
      <c r="J17" s="75"/>
      <c r="K17" s="76"/>
      <c r="L17" s="72"/>
      <c r="M17" s="72"/>
      <c r="N17" s="72"/>
      <c r="O17" s="72"/>
      <c r="Q17" s="78"/>
      <c r="R17" s="72"/>
      <c r="T17" s="72"/>
      <c r="U17" s="72"/>
      <c r="V17" s="72"/>
      <c r="W17" s="72"/>
      <c r="X17" s="72"/>
      <c r="Z17" s="78"/>
      <c r="AA17" s="72"/>
      <c r="AC17" s="72"/>
      <c r="AD17" s="72"/>
      <c r="AE17" s="72"/>
      <c r="AF17" s="72"/>
      <c r="AG17" s="72"/>
      <c r="AL17" s="79"/>
      <c r="AM17" s="72"/>
      <c r="AN17" s="72"/>
      <c r="AO17" s="72"/>
      <c r="AP17" s="72"/>
      <c r="AR17" s="78"/>
      <c r="AS17" s="72"/>
      <c r="AT17" s="123" t="str">
        <f t="shared" si="2"/>
        <v/>
      </c>
      <c r="AU17" s="73"/>
      <c r="AV17" s="72" t="str">
        <f>IF(A17="","",IF(A17="n/a","",BOM!I24))</f>
        <v/>
      </c>
      <c r="AW17" s="81" t="str">
        <f>IF(A17="","",IF(A17="n/a","",BOM!K24))</f>
        <v/>
      </c>
      <c r="AX17" s="72" t="str">
        <f t="shared" si="3"/>
        <v/>
      </c>
      <c r="AZ17" s="82" t="str">
        <f t="shared" ca="1" si="4"/>
        <v/>
      </c>
      <c r="BA17" s="83"/>
      <c r="BB17" s="84"/>
      <c r="BC17" s="72" t="str">
        <f t="shared" si="5"/>
        <v/>
      </c>
      <c r="BD17" s="85" t="str">
        <f>IF(A17="","",IF(A17="n/a","",BOM!IL24))</f>
        <v/>
      </c>
      <c r="BE17" s="72" t="str">
        <f t="shared" si="6"/>
        <v/>
      </c>
      <c r="BF17" s="72"/>
      <c r="BG17" s="72"/>
      <c r="BH17" s="79"/>
      <c r="BI17" s="72"/>
      <c r="BJ17" s="79"/>
      <c r="BK17" s="84"/>
      <c r="BL17" s="86" t="str">
        <f t="shared" si="7"/>
        <v/>
      </c>
      <c r="BM17" s="87"/>
      <c r="BN17" s="88"/>
      <c r="BO17" s="88"/>
      <c r="DE17" s="76"/>
      <c r="DF17" s="76"/>
      <c r="DG17" s="89"/>
      <c r="DH17" s="77"/>
      <c r="DI17" s="77" t="str">
        <f>IF(A17="","",[2]Calculation!H16)</f>
        <v/>
      </c>
      <c r="DJ17" s="77" t="str">
        <f t="shared" si="8"/>
        <v/>
      </c>
    </row>
    <row r="18" spans="1:114" ht="15">
      <c r="A18" s="71" t="str">
        <f>IF(BOM!C25="","",IF(LEFT(BOM!C25,3)="CZE",BOM!C25,IF(AND(BOM!C25&gt;100000,BOM!C25&lt;999999),BOM!C25,"n/a")))</f>
        <v/>
      </c>
      <c r="B18" s="72" t="str">
        <f>IF(A18="","",IF(A18="n/a","",BOM!H25))</f>
        <v/>
      </c>
      <c r="C18" s="72" t="str">
        <f t="shared" si="0"/>
        <v/>
      </c>
      <c r="D18" s="72"/>
      <c r="E18" s="73" t="str">
        <f t="shared" si="1"/>
        <v/>
      </c>
      <c r="F18" s="74"/>
      <c r="G18" s="74"/>
      <c r="H18" s="74"/>
      <c r="I18" s="73"/>
      <c r="J18" s="75"/>
      <c r="K18" s="76"/>
      <c r="L18" s="72"/>
      <c r="M18" s="72"/>
      <c r="N18" s="72"/>
      <c r="O18" s="72"/>
      <c r="Q18" s="78"/>
      <c r="R18" s="72"/>
      <c r="T18" s="72"/>
      <c r="U18" s="72"/>
      <c r="V18" s="72"/>
      <c r="W18" s="72"/>
      <c r="X18" s="72"/>
      <c r="Z18" s="78"/>
      <c r="AA18" s="72"/>
      <c r="AC18" s="72"/>
      <c r="AD18" s="72"/>
      <c r="AE18" s="72"/>
      <c r="AF18" s="72"/>
      <c r="AG18" s="72"/>
      <c r="AL18" s="79"/>
      <c r="AM18" s="72"/>
      <c r="AN18" s="72"/>
      <c r="AO18" s="72"/>
      <c r="AP18" s="72"/>
      <c r="AR18" s="78"/>
      <c r="AS18" s="72"/>
      <c r="AT18" s="123" t="str">
        <f t="shared" si="2"/>
        <v/>
      </c>
      <c r="AU18" s="73"/>
      <c r="AV18" s="72" t="str">
        <f>IF(A18="","",IF(A18="n/a","",BOM!I25))</f>
        <v/>
      </c>
      <c r="AW18" s="81" t="str">
        <f>IF(A18="","",IF(A18="n/a","",BOM!K25))</f>
        <v/>
      </c>
      <c r="AX18" s="72" t="str">
        <f t="shared" si="3"/>
        <v/>
      </c>
      <c r="AZ18" s="82" t="str">
        <f t="shared" ca="1" si="4"/>
        <v/>
      </c>
      <c r="BA18" s="83"/>
      <c r="BB18" s="84"/>
      <c r="BC18" s="72" t="str">
        <f t="shared" si="5"/>
        <v/>
      </c>
      <c r="BD18" s="85" t="str">
        <f>IF(A18="","",IF(A18="n/a","",BOM!IL25))</f>
        <v/>
      </c>
      <c r="BE18" s="72" t="str">
        <f t="shared" si="6"/>
        <v/>
      </c>
      <c r="BF18" s="72"/>
      <c r="BG18" s="72"/>
      <c r="BH18" s="79"/>
      <c r="BI18" s="72"/>
      <c r="BJ18" s="79"/>
      <c r="BK18" s="84"/>
      <c r="BL18" s="86" t="str">
        <f t="shared" si="7"/>
        <v/>
      </c>
      <c r="BM18" s="87"/>
      <c r="BN18" s="88"/>
      <c r="BO18" s="88"/>
      <c r="DE18" s="76"/>
      <c r="DF18" s="76"/>
      <c r="DG18" s="89"/>
      <c r="DH18" s="77"/>
      <c r="DI18" s="77" t="str">
        <f>IF(A18="","",[2]Calculation!H17)</f>
        <v/>
      </c>
      <c r="DJ18" s="77" t="str">
        <f t="shared" si="8"/>
        <v/>
      </c>
    </row>
    <row r="19" spans="1:114" ht="15">
      <c r="A19" s="71" t="str">
        <f>IF(BOM!C26="","",IF(LEFT(BOM!C26,3)="CZE",BOM!C26,IF(AND(BOM!C26&gt;100000,BOM!C26&lt;999999),BOM!C26,"n/a")))</f>
        <v/>
      </c>
      <c r="B19" s="72" t="str">
        <f>IF(A19="","",IF(A19="n/a","",BOM!H26))</f>
        <v/>
      </c>
      <c r="C19" s="72" t="str">
        <f t="shared" si="0"/>
        <v/>
      </c>
      <c r="D19" s="72"/>
      <c r="E19" s="73" t="str">
        <f t="shared" si="1"/>
        <v/>
      </c>
      <c r="F19" s="74"/>
      <c r="G19" s="74"/>
      <c r="H19" s="74"/>
      <c r="I19" s="73"/>
      <c r="J19" s="75"/>
      <c r="K19" s="76"/>
      <c r="L19" s="72"/>
      <c r="M19" s="72"/>
      <c r="N19" s="72"/>
      <c r="O19" s="72"/>
      <c r="Q19" s="78"/>
      <c r="R19" s="72"/>
      <c r="T19" s="72"/>
      <c r="U19" s="72"/>
      <c r="V19" s="72"/>
      <c r="W19" s="72"/>
      <c r="X19" s="72"/>
      <c r="Z19" s="78"/>
      <c r="AA19" s="72"/>
      <c r="AC19" s="72"/>
      <c r="AD19" s="72"/>
      <c r="AE19" s="72"/>
      <c r="AF19" s="72"/>
      <c r="AG19" s="72"/>
      <c r="AL19" s="79"/>
      <c r="AM19" s="72"/>
      <c r="AN19" s="72"/>
      <c r="AO19" s="72"/>
      <c r="AP19" s="72"/>
      <c r="AR19" s="78"/>
      <c r="AS19" s="72"/>
      <c r="AT19" s="123" t="str">
        <f t="shared" si="2"/>
        <v/>
      </c>
      <c r="AU19" s="73"/>
      <c r="AV19" s="72" t="str">
        <f>IF(A19="","",IF(A19="n/a","",BOM!I26))</f>
        <v/>
      </c>
      <c r="AW19" s="81" t="str">
        <f>IF(A19="","",IF(A19="n/a","",BOM!K26))</f>
        <v/>
      </c>
      <c r="AX19" s="72" t="str">
        <f t="shared" si="3"/>
        <v/>
      </c>
      <c r="AZ19" s="82" t="str">
        <f t="shared" ca="1" si="4"/>
        <v/>
      </c>
      <c r="BA19" s="83"/>
      <c r="BB19" s="84"/>
      <c r="BC19" s="72" t="str">
        <f t="shared" si="5"/>
        <v/>
      </c>
      <c r="BD19" s="85" t="str">
        <f>IF(A19="","",IF(A19="n/a","",BOM!IL26))</f>
        <v/>
      </c>
      <c r="BE19" s="72" t="str">
        <f t="shared" si="6"/>
        <v/>
      </c>
      <c r="BF19" s="72"/>
      <c r="BG19" s="72"/>
      <c r="BH19" s="79"/>
      <c r="BI19" s="72"/>
      <c r="BJ19" s="79"/>
      <c r="BK19" s="84"/>
      <c r="BL19" s="86" t="str">
        <f t="shared" si="7"/>
        <v/>
      </c>
      <c r="BM19" s="87"/>
      <c r="BN19" s="88"/>
      <c r="BO19" s="88"/>
      <c r="DE19" s="76"/>
      <c r="DF19" s="76"/>
      <c r="DG19" s="89"/>
      <c r="DH19" s="77"/>
      <c r="DI19" s="77" t="str">
        <f>IF(A19="","",[2]Calculation!H18)</f>
        <v/>
      </c>
      <c r="DJ19" s="77" t="str">
        <f t="shared" si="8"/>
        <v/>
      </c>
    </row>
    <row r="20" spans="1:114" ht="15">
      <c r="A20" s="71" t="str">
        <f>IF(BOM!C27="","",IF(LEFT(BOM!C27,3)="CZE",BOM!C27,IF(AND(BOM!C27&gt;100000,BOM!C27&lt;999999),BOM!C27,"n/a")))</f>
        <v/>
      </c>
      <c r="B20" s="72" t="str">
        <f>IF(A20="","",IF(A20="n/a","",BOM!H27))</f>
        <v/>
      </c>
      <c r="C20" s="72" t="str">
        <f t="shared" si="0"/>
        <v/>
      </c>
      <c r="D20" s="72"/>
      <c r="E20" s="73" t="str">
        <f t="shared" si="1"/>
        <v/>
      </c>
      <c r="F20" s="74"/>
      <c r="G20" s="74"/>
      <c r="H20" s="74"/>
      <c r="I20" s="73"/>
      <c r="J20" s="75"/>
      <c r="K20" s="76"/>
      <c r="L20" s="72"/>
      <c r="M20" s="72"/>
      <c r="N20" s="72"/>
      <c r="O20" s="72"/>
      <c r="Q20" s="78"/>
      <c r="R20" s="72"/>
      <c r="T20" s="72"/>
      <c r="U20" s="72"/>
      <c r="V20" s="72"/>
      <c r="W20" s="72"/>
      <c r="X20" s="72"/>
      <c r="Z20" s="78"/>
      <c r="AA20" s="72"/>
      <c r="AC20" s="72"/>
      <c r="AD20" s="72"/>
      <c r="AE20" s="72"/>
      <c r="AF20" s="72"/>
      <c r="AG20" s="72"/>
      <c r="AL20" s="79"/>
      <c r="AM20" s="72"/>
      <c r="AN20" s="72"/>
      <c r="AO20" s="72"/>
      <c r="AP20" s="72"/>
      <c r="AR20" s="78"/>
      <c r="AS20" s="72"/>
      <c r="AT20" s="123" t="str">
        <f t="shared" si="2"/>
        <v/>
      </c>
      <c r="AU20" s="73"/>
      <c r="AV20" s="72" t="str">
        <f>IF(A20="","",IF(A20="n/a","",BOM!I27))</f>
        <v/>
      </c>
      <c r="AW20" s="81" t="str">
        <f>IF(A20="","",IF(A20="n/a","",BOM!K27))</f>
        <v/>
      </c>
      <c r="AX20" s="72" t="str">
        <f t="shared" si="3"/>
        <v/>
      </c>
      <c r="AZ20" s="82" t="str">
        <f t="shared" ca="1" si="4"/>
        <v/>
      </c>
      <c r="BA20" s="83"/>
      <c r="BB20" s="84"/>
      <c r="BC20" s="72" t="str">
        <f t="shared" si="5"/>
        <v/>
      </c>
      <c r="BD20" s="85" t="str">
        <f>IF(A20="","",IF(A20="n/a","",BOM!IL27))</f>
        <v/>
      </c>
      <c r="BE20" s="72" t="str">
        <f t="shared" si="6"/>
        <v/>
      </c>
      <c r="BF20" s="72"/>
      <c r="BG20" s="72"/>
      <c r="BH20" s="79"/>
      <c r="BI20" s="72"/>
      <c r="BJ20" s="79"/>
      <c r="BK20" s="84"/>
      <c r="BL20" s="86" t="str">
        <f t="shared" si="7"/>
        <v/>
      </c>
      <c r="BM20" s="87"/>
      <c r="BN20" s="88"/>
      <c r="BO20" s="88"/>
      <c r="DE20" s="76"/>
      <c r="DF20" s="76"/>
      <c r="DG20" s="89"/>
      <c r="DH20" s="77"/>
      <c r="DI20" s="77" t="str">
        <f>IF(A20="","",[2]Calculation!H19)</f>
        <v/>
      </c>
      <c r="DJ20" s="77" t="str">
        <f t="shared" si="8"/>
        <v/>
      </c>
    </row>
    <row r="21" spans="1:114" ht="15">
      <c r="A21" s="71" t="str">
        <f>IF(BOM!C28="","",IF(LEFT(BOM!C28,3)="CZE",BOM!C28,IF(AND(BOM!C28&gt;100000,BOM!C28&lt;999999),BOM!C28,"n/a")))</f>
        <v/>
      </c>
      <c r="B21" s="72" t="str">
        <f>IF(A21="","",IF(A21="n/a","",BOM!H28))</f>
        <v/>
      </c>
      <c r="C21" s="72" t="str">
        <f t="shared" si="0"/>
        <v/>
      </c>
      <c r="D21" s="72"/>
      <c r="E21" s="73" t="str">
        <f t="shared" si="1"/>
        <v/>
      </c>
      <c r="F21" s="74"/>
      <c r="G21" s="74"/>
      <c r="H21" s="74"/>
      <c r="I21" s="73"/>
      <c r="J21" s="75"/>
      <c r="K21" s="76"/>
      <c r="L21" s="72"/>
      <c r="M21" s="72"/>
      <c r="N21" s="72"/>
      <c r="O21" s="72"/>
      <c r="Q21" s="78"/>
      <c r="R21" s="72"/>
      <c r="T21" s="72"/>
      <c r="U21" s="72"/>
      <c r="V21" s="72"/>
      <c r="W21" s="72"/>
      <c r="X21" s="72"/>
      <c r="Z21" s="78"/>
      <c r="AA21" s="72"/>
      <c r="AC21" s="72"/>
      <c r="AD21" s="72"/>
      <c r="AE21" s="72"/>
      <c r="AF21" s="72"/>
      <c r="AG21" s="72"/>
      <c r="AL21" s="79"/>
      <c r="AM21" s="72"/>
      <c r="AN21" s="72"/>
      <c r="AO21" s="72"/>
      <c r="AP21" s="72"/>
      <c r="AR21" s="78"/>
      <c r="AS21" s="72"/>
      <c r="AT21" s="123" t="str">
        <f t="shared" si="2"/>
        <v/>
      </c>
      <c r="AU21" s="73"/>
      <c r="AV21" s="72" t="str">
        <f>IF(A21="","",IF(A21="n/a","",BOM!I28))</f>
        <v/>
      </c>
      <c r="AW21" s="81" t="str">
        <f>IF(A21="","",IF(A21="n/a","",BOM!K28))</f>
        <v/>
      </c>
      <c r="AX21" s="72" t="str">
        <f t="shared" si="3"/>
        <v/>
      </c>
      <c r="AZ21" s="82" t="str">
        <f t="shared" ca="1" si="4"/>
        <v/>
      </c>
      <c r="BA21" s="83"/>
      <c r="BB21" s="84"/>
      <c r="BC21" s="72" t="str">
        <f t="shared" si="5"/>
        <v/>
      </c>
      <c r="BD21" s="85" t="str">
        <f>IF(A21="","",IF(A21="n/a","",BOM!IL28))</f>
        <v/>
      </c>
      <c r="BE21" s="72" t="str">
        <f t="shared" si="6"/>
        <v/>
      </c>
      <c r="BF21" s="72"/>
      <c r="BG21" s="72"/>
      <c r="BH21" s="79"/>
      <c r="BI21" s="72"/>
      <c r="BJ21" s="79"/>
      <c r="BK21" s="84"/>
      <c r="BL21" s="86" t="str">
        <f t="shared" si="7"/>
        <v/>
      </c>
      <c r="BM21" s="87"/>
      <c r="BN21" s="88"/>
      <c r="BO21" s="88"/>
      <c r="DE21" s="76"/>
      <c r="DF21" s="76"/>
      <c r="DG21" s="89"/>
      <c r="DH21" s="77"/>
      <c r="DI21" s="77" t="str">
        <f>IF(A21="","",[2]Calculation!H20)</f>
        <v/>
      </c>
      <c r="DJ21" s="77" t="str">
        <f t="shared" si="8"/>
        <v/>
      </c>
    </row>
    <row r="22" spans="1:114" ht="15">
      <c r="A22" s="71" t="str">
        <f>IF(BOM!C29="","",IF(LEFT(BOM!C29,3)="CZE",BOM!C29,IF(AND(BOM!C29&gt;100000,BOM!C29&lt;999999),BOM!C29,"n/a")))</f>
        <v/>
      </c>
      <c r="B22" s="72" t="str">
        <f>IF(A22="","",IF(A22="n/a","",BOM!H29))</f>
        <v/>
      </c>
      <c r="C22" s="72" t="str">
        <f t="shared" si="0"/>
        <v/>
      </c>
      <c r="D22" s="72"/>
      <c r="E22" s="73" t="str">
        <f t="shared" si="1"/>
        <v/>
      </c>
      <c r="F22" s="74"/>
      <c r="G22" s="74"/>
      <c r="H22" s="74"/>
      <c r="I22" s="73"/>
      <c r="J22" s="75"/>
      <c r="K22" s="76"/>
      <c r="L22" s="72"/>
      <c r="M22" s="72"/>
      <c r="N22" s="72"/>
      <c r="O22" s="72"/>
      <c r="Q22" s="78"/>
      <c r="R22" s="72"/>
      <c r="T22" s="72"/>
      <c r="U22" s="72"/>
      <c r="V22" s="72"/>
      <c r="W22" s="72"/>
      <c r="X22" s="72"/>
      <c r="Z22" s="78"/>
      <c r="AA22" s="72"/>
      <c r="AC22" s="72"/>
      <c r="AD22" s="72"/>
      <c r="AE22" s="72"/>
      <c r="AF22" s="72"/>
      <c r="AG22" s="72"/>
      <c r="AL22" s="79"/>
      <c r="AM22" s="72"/>
      <c r="AN22" s="72"/>
      <c r="AO22" s="72"/>
      <c r="AP22" s="72"/>
      <c r="AR22" s="78"/>
      <c r="AS22" s="72"/>
      <c r="AT22" s="123" t="str">
        <f t="shared" si="2"/>
        <v/>
      </c>
      <c r="AU22" s="73"/>
      <c r="AV22" s="72" t="str">
        <f>IF(A22="","",IF(A22="n/a","",BOM!I29))</f>
        <v/>
      </c>
      <c r="AW22" s="81" t="str">
        <f>IF(A22="","",IF(A22="n/a","",BOM!K29))</f>
        <v/>
      </c>
      <c r="AX22" s="72" t="str">
        <f t="shared" si="3"/>
        <v/>
      </c>
      <c r="AZ22" s="82" t="str">
        <f t="shared" ca="1" si="4"/>
        <v/>
      </c>
      <c r="BA22" s="83"/>
      <c r="BB22" s="84"/>
      <c r="BC22" s="72" t="str">
        <f t="shared" si="5"/>
        <v/>
      </c>
      <c r="BD22" s="85" t="str">
        <f>IF(A22="","",IF(A22="n/a","",BOM!IL29))</f>
        <v/>
      </c>
      <c r="BE22" s="72" t="str">
        <f t="shared" si="6"/>
        <v/>
      </c>
      <c r="BF22" s="72"/>
      <c r="BG22" s="72"/>
      <c r="BH22" s="79"/>
      <c r="BI22" s="72"/>
      <c r="BJ22" s="79"/>
      <c r="BK22" s="84"/>
      <c r="BL22" s="86" t="str">
        <f t="shared" si="7"/>
        <v/>
      </c>
      <c r="BM22" s="87"/>
      <c r="BN22" s="88"/>
      <c r="BO22" s="88"/>
      <c r="DE22" s="76"/>
      <c r="DF22" s="76"/>
      <c r="DG22" s="89"/>
      <c r="DH22" s="77"/>
      <c r="DI22" s="77" t="str">
        <f>IF(A22="","",[2]Calculation!H21)</f>
        <v/>
      </c>
      <c r="DJ22" s="77" t="str">
        <f t="shared" si="8"/>
        <v/>
      </c>
    </row>
    <row r="23" spans="1:114" ht="15">
      <c r="A23" s="71" t="str">
        <f>IF(BOM!C30="","",IF(LEFT(BOM!C30,3)="CZE",BOM!C30,IF(AND(BOM!C30&gt;100000,BOM!C30&lt;999999),BOM!C30,"n/a")))</f>
        <v/>
      </c>
      <c r="B23" s="72" t="str">
        <f>IF(A23="","",IF(A23="n/a","",BOM!H30))</f>
        <v/>
      </c>
      <c r="C23" s="72" t="str">
        <f t="shared" si="0"/>
        <v/>
      </c>
      <c r="D23" s="72"/>
      <c r="E23" s="73" t="str">
        <f t="shared" si="1"/>
        <v/>
      </c>
      <c r="F23" s="74"/>
      <c r="G23" s="74"/>
      <c r="H23" s="74"/>
      <c r="I23" s="73"/>
      <c r="J23" s="75"/>
      <c r="K23" s="76"/>
      <c r="L23" s="72"/>
      <c r="M23" s="72"/>
      <c r="N23" s="72"/>
      <c r="O23" s="72"/>
      <c r="Q23" s="78"/>
      <c r="R23" s="72"/>
      <c r="T23" s="72"/>
      <c r="U23" s="72"/>
      <c r="V23" s="72"/>
      <c r="W23" s="72"/>
      <c r="X23" s="72"/>
      <c r="Z23" s="78"/>
      <c r="AA23" s="72"/>
      <c r="AC23" s="72"/>
      <c r="AD23" s="72"/>
      <c r="AE23" s="72"/>
      <c r="AF23" s="72"/>
      <c r="AG23" s="72"/>
      <c r="AL23" s="79"/>
      <c r="AM23" s="72"/>
      <c r="AN23" s="72"/>
      <c r="AO23" s="72"/>
      <c r="AP23" s="72"/>
      <c r="AR23" s="78"/>
      <c r="AS23" s="72"/>
      <c r="AT23" s="123" t="str">
        <f t="shared" si="2"/>
        <v/>
      </c>
      <c r="AU23" s="73"/>
      <c r="AV23" s="72" t="str">
        <f>IF(A23="","",IF(A23="n/a","",BOM!I30))</f>
        <v/>
      </c>
      <c r="AW23" s="81" t="str">
        <f>IF(A23="","",IF(A23="n/a","",BOM!K30))</f>
        <v/>
      </c>
      <c r="AX23" s="72" t="str">
        <f t="shared" si="3"/>
        <v/>
      </c>
      <c r="AZ23" s="82" t="str">
        <f t="shared" ca="1" si="4"/>
        <v/>
      </c>
      <c r="BA23" s="83"/>
      <c r="BB23" s="84"/>
      <c r="BC23" s="72" t="str">
        <f t="shared" si="5"/>
        <v/>
      </c>
      <c r="BD23" s="85" t="str">
        <f>IF(A23="","",IF(A23="n/a","",BOM!IL30))</f>
        <v/>
      </c>
      <c r="BE23" s="72" t="str">
        <f t="shared" si="6"/>
        <v/>
      </c>
      <c r="BF23" s="72"/>
      <c r="BG23" s="72"/>
      <c r="BH23" s="79"/>
      <c r="BI23" s="72"/>
      <c r="BJ23" s="79"/>
      <c r="BK23" s="84"/>
      <c r="BL23" s="86" t="str">
        <f t="shared" si="7"/>
        <v/>
      </c>
      <c r="BM23" s="87"/>
      <c r="BN23" s="88"/>
      <c r="BO23" s="88"/>
      <c r="DE23" s="76"/>
      <c r="DF23" s="76"/>
      <c r="DG23" s="89"/>
      <c r="DH23" s="77"/>
      <c r="DI23" s="77" t="str">
        <f>IF(A23="","",[2]Calculation!H22)</f>
        <v/>
      </c>
      <c r="DJ23" s="77" t="str">
        <f t="shared" si="8"/>
        <v/>
      </c>
    </row>
    <row r="24" spans="1:114" ht="15">
      <c r="A24" s="71" t="str">
        <f>IF(BOM!C31="","",IF(LEFT(BOM!C31,3)="CZE",BOM!C31,IF(AND(BOM!C31&gt;100000,BOM!C31&lt;999999),BOM!C31,"n/a")))</f>
        <v/>
      </c>
      <c r="B24" s="72" t="str">
        <f>IF(A24="","",IF(A24="n/a","",BOM!H31))</f>
        <v/>
      </c>
      <c r="C24" s="72" t="str">
        <f t="shared" si="0"/>
        <v/>
      </c>
      <c r="D24" s="72"/>
      <c r="E24" s="73" t="str">
        <f t="shared" si="1"/>
        <v/>
      </c>
      <c r="F24" s="74"/>
      <c r="G24" s="74"/>
      <c r="H24" s="74"/>
      <c r="I24" s="73"/>
      <c r="J24" s="75"/>
      <c r="K24" s="76"/>
      <c r="L24" s="72"/>
      <c r="M24" s="72"/>
      <c r="N24" s="72"/>
      <c r="O24" s="72"/>
      <c r="Q24" s="78"/>
      <c r="R24" s="72"/>
      <c r="T24" s="72"/>
      <c r="U24" s="72"/>
      <c r="V24" s="72"/>
      <c r="W24" s="72"/>
      <c r="X24" s="72"/>
      <c r="Z24" s="78"/>
      <c r="AA24" s="72"/>
      <c r="AC24" s="72"/>
      <c r="AD24" s="72"/>
      <c r="AE24" s="72"/>
      <c r="AF24" s="72"/>
      <c r="AG24" s="72"/>
      <c r="AL24" s="79"/>
      <c r="AM24" s="72"/>
      <c r="AN24" s="72"/>
      <c r="AO24" s="72"/>
      <c r="AP24" s="72"/>
      <c r="AR24" s="78"/>
      <c r="AS24" s="72"/>
      <c r="AT24" s="123" t="str">
        <f t="shared" si="2"/>
        <v/>
      </c>
      <c r="AU24" s="73"/>
      <c r="AV24" s="72" t="str">
        <f>IF(A24="","",IF(A24="n/a","",BOM!I31))</f>
        <v/>
      </c>
      <c r="AW24" s="81" t="str">
        <f>IF(A24="","",IF(A24="n/a","",BOM!K31))</f>
        <v/>
      </c>
      <c r="AX24" s="72" t="str">
        <f t="shared" si="3"/>
        <v/>
      </c>
      <c r="AZ24" s="82" t="str">
        <f t="shared" ca="1" si="4"/>
        <v/>
      </c>
      <c r="BA24" s="83"/>
      <c r="BB24" s="84"/>
      <c r="BC24" s="72" t="str">
        <f t="shared" si="5"/>
        <v/>
      </c>
      <c r="BD24" s="85" t="str">
        <f>IF(A24="","",IF(A24="n/a","",BOM!IL31))</f>
        <v/>
      </c>
      <c r="BE24" s="72" t="str">
        <f t="shared" si="6"/>
        <v/>
      </c>
      <c r="BF24" s="72"/>
      <c r="BG24" s="72"/>
      <c r="BH24" s="79"/>
      <c r="BI24" s="72"/>
      <c r="BJ24" s="79"/>
      <c r="BK24" s="84"/>
      <c r="BL24" s="86" t="str">
        <f t="shared" si="7"/>
        <v/>
      </c>
      <c r="BM24" s="87"/>
      <c r="BN24" s="88"/>
      <c r="BO24" s="88"/>
      <c r="DE24" s="76"/>
      <c r="DF24" s="76"/>
      <c r="DG24" s="89"/>
      <c r="DH24" s="77"/>
      <c r="DI24" s="77" t="str">
        <f>IF(A24="","",[2]Calculation!H23)</f>
        <v/>
      </c>
      <c r="DJ24" s="77" t="str">
        <f t="shared" si="8"/>
        <v/>
      </c>
    </row>
    <row r="25" spans="1:114" ht="15">
      <c r="A25" s="71" t="str">
        <f>IF(BOM!C32="","",IF(LEFT(BOM!C32,3)="CZE",BOM!C32,IF(AND(BOM!C32&gt;100000,BOM!C32&lt;999999),BOM!C32,"n/a")))</f>
        <v/>
      </c>
      <c r="B25" s="72" t="str">
        <f>IF(A25="","",IF(A25="n/a","",BOM!H32))</f>
        <v/>
      </c>
      <c r="C25" s="72" t="str">
        <f t="shared" si="0"/>
        <v/>
      </c>
      <c r="D25" s="72"/>
      <c r="E25" s="73" t="str">
        <f t="shared" si="1"/>
        <v/>
      </c>
      <c r="F25" s="74"/>
      <c r="G25" s="74"/>
      <c r="H25" s="74"/>
      <c r="I25" s="73"/>
      <c r="J25" s="75"/>
      <c r="K25" s="76"/>
      <c r="L25" s="72"/>
      <c r="M25" s="72"/>
      <c r="N25" s="72"/>
      <c r="O25" s="72"/>
      <c r="Q25" s="78"/>
      <c r="R25" s="72"/>
      <c r="T25" s="72"/>
      <c r="U25" s="72"/>
      <c r="V25" s="72"/>
      <c r="W25" s="72"/>
      <c r="X25" s="72"/>
      <c r="Z25" s="78"/>
      <c r="AA25" s="72"/>
      <c r="AC25" s="72"/>
      <c r="AD25" s="72"/>
      <c r="AE25" s="72"/>
      <c r="AF25" s="72"/>
      <c r="AG25" s="72"/>
      <c r="AL25" s="79"/>
      <c r="AM25" s="72"/>
      <c r="AN25" s="72"/>
      <c r="AO25" s="72"/>
      <c r="AP25" s="72"/>
      <c r="AR25" s="78"/>
      <c r="AS25" s="72"/>
      <c r="AT25" s="123" t="str">
        <f t="shared" si="2"/>
        <v/>
      </c>
      <c r="AU25" s="73"/>
      <c r="AV25" s="72" t="str">
        <f>IF(A25="","",IF(A25="n/a","",BOM!I32))</f>
        <v/>
      </c>
      <c r="AW25" s="81" t="str">
        <f>IF(A25="","",IF(A25="n/a","",BOM!K32))</f>
        <v/>
      </c>
      <c r="AX25" s="72" t="str">
        <f t="shared" si="3"/>
        <v/>
      </c>
      <c r="AZ25" s="82" t="str">
        <f t="shared" ca="1" si="4"/>
        <v/>
      </c>
      <c r="BA25" s="83"/>
      <c r="BB25" s="84"/>
      <c r="BC25" s="72" t="str">
        <f t="shared" si="5"/>
        <v/>
      </c>
      <c r="BD25" s="85" t="str">
        <f>IF(A25="","",IF(A25="n/a","",BOM!IL32))</f>
        <v/>
      </c>
      <c r="BE25" s="72" t="str">
        <f t="shared" si="6"/>
        <v/>
      </c>
      <c r="BF25" s="72"/>
      <c r="BG25" s="72"/>
      <c r="BH25" s="79"/>
      <c r="BI25" s="72"/>
      <c r="BJ25" s="79"/>
      <c r="BK25" s="84"/>
      <c r="BL25" s="86" t="str">
        <f t="shared" si="7"/>
        <v/>
      </c>
      <c r="BM25" s="87"/>
      <c r="BN25" s="88"/>
      <c r="BO25" s="88"/>
      <c r="DE25" s="76"/>
      <c r="DF25" s="76"/>
      <c r="DG25" s="89"/>
      <c r="DH25" s="77"/>
      <c r="DI25" s="77" t="str">
        <f>IF(A25="","",[2]Calculation!H24)</f>
        <v/>
      </c>
      <c r="DJ25" s="77" t="str">
        <f t="shared" si="8"/>
        <v/>
      </c>
    </row>
    <row r="26" spans="1:114" ht="15">
      <c r="A26" s="71" t="str">
        <f>IF(BOM!C33="","",IF(LEFT(BOM!C33,3)="CZE",BOM!C33,IF(AND(BOM!C33&gt;100000,BOM!C33&lt;999999),BOM!C33,"n/a")))</f>
        <v/>
      </c>
      <c r="B26" s="72" t="str">
        <f>IF(A26="","",IF(A26="n/a","",BOM!H33))</f>
        <v/>
      </c>
      <c r="C26" s="72" t="str">
        <f t="shared" si="0"/>
        <v/>
      </c>
      <c r="D26" s="72"/>
      <c r="E26" s="73" t="str">
        <f t="shared" si="1"/>
        <v/>
      </c>
      <c r="F26" s="74"/>
      <c r="G26" s="74"/>
      <c r="H26" s="74"/>
      <c r="I26" s="73"/>
      <c r="J26" s="75"/>
      <c r="K26" s="76"/>
      <c r="L26" s="72"/>
      <c r="M26" s="72"/>
      <c r="N26" s="72"/>
      <c r="O26" s="72"/>
      <c r="Q26" s="78"/>
      <c r="R26" s="72"/>
      <c r="T26" s="72"/>
      <c r="U26" s="72"/>
      <c r="V26" s="72"/>
      <c r="W26" s="72"/>
      <c r="X26" s="72"/>
      <c r="Z26" s="78"/>
      <c r="AA26" s="72"/>
      <c r="AC26" s="72"/>
      <c r="AD26" s="72"/>
      <c r="AE26" s="72"/>
      <c r="AF26" s="72"/>
      <c r="AG26" s="72"/>
      <c r="AL26" s="79"/>
      <c r="AM26" s="72"/>
      <c r="AN26" s="72"/>
      <c r="AO26" s="72"/>
      <c r="AP26" s="72"/>
      <c r="AR26" s="78"/>
      <c r="AS26" s="72"/>
      <c r="AT26" s="123" t="str">
        <f t="shared" si="2"/>
        <v/>
      </c>
      <c r="AU26" s="73"/>
      <c r="AV26" s="72" t="str">
        <f>IF(A26="","",IF(A26="n/a","",BOM!I33))</f>
        <v/>
      </c>
      <c r="AW26" s="81" t="str">
        <f>IF(A26="","",IF(A26="n/a","",BOM!K33))</f>
        <v/>
      </c>
      <c r="AX26" s="72" t="str">
        <f t="shared" si="3"/>
        <v/>
      </c>
      <c r="AZ26" s="82" t="str">
        <f t="shared" ca="1" si="4"/>
        <v/>
      </c>
      <c r="BA26" s="83"/>
      <c r="BB26" s="84"/>
      <c r="BC26" s="72" t="str">
        <f t="shared" si="5"/>
        <v/>
      </c>
      <c r="BD26" s="85" t="str">
        <f>IF(A26="","",IF(A26="n/a","",BOM!IL33))</f>
        <v/>
      </c>
      <c r="BE26" s="72" t="str">
        <f t="shared" si="6"/>
        <v/>
      </c>
      <c r="BF26" s="72"/>
      <c r="BG26" s="72"/>
      <c r="BH26" s="79"/>
      <c r="BI26" s="72"/>
      <c r="BJ26" s="79"/>
      <c r="BK26" s="84"/>
      <c r="BL26" s="86" t="str">
        <f t="shared" si="7"/>
        <v/>
      </c>
      <c r="BM26" s="87"/>
      <c r="BN26" s="88"/>
      <c r="BO26" s="88"/>
      <c r="DE26" s="76"/>
      <c r="DF26" s="76"/>
      <c r="DG26" s="89"/>
      <c r="DH26" s="77"/>
      <c r="DI26" s="77" t="str">
        <f>IF(A26="","",[2]Calculation!H25)</f>
        <v/>
      </c>
      <c r="DJ26" s="77" t="str">
        <f t="shared" si="8"/>
        <v/>
      </c>
    </row>
    <row r="27" spans="1:114" ht="15">
      <c r="A27" s="71" t="str">
        <f>IF(BOM!C34="","",IF(LEFT(BOM!C34,3)="CZE",BOM!C34,IF(AND(BOM!C34&gt;100000,BOM!C34&lt;999999),BOM!C34,"n/a")))</f>
        <v/>
      </c>
      <c r="B27" s="72" t="str">
        <f>IF(A27="","",IF(A27="n/a","",BOM!H34))</f>
        <v/>
      </c>
      <c r="C27" s="72" t="str">
        <f t="shared" si="0"/>
        <v/>
      </c>
      <c r="D27" s="72"/>
      <c r="E27" s="73" t="str">
        <f t="shared" si="1"/>
        <v/>
      </c>
      <c r="F27" s="74"/>
      <c r="G27" s="74"/>
      <c r="H27" s="74"/>
      <c r="I27" s="73"/>
      <c r="J27" s="75"/>
      <c r="K27" s="76"/>
      <c r="L27" s="72"/>
      <c r="M27" s="72"/>
      <c r="N27" s="72"/>
      <c r="O27" s="72"/>
      <c r="Q27" s="78"/>
      <c r="R27" s="72"/>
      <c r="T27" s="72"/>
      <c r="U27" s="72"/>
      <c r="V27" s="72"/>
      <c r="W27" s="72"/>
      <c r="X27" s="72"/>
      <c r="Z27" s="78"/>
      <c r="AA27" s="72"/>
      <c r="AC27" s="72"/>
      <c r="AD27" s="72"/>
      <c r="AE27" s="72"/>
      <c r="AF27" s="72"/>
      <c r="AG27" s="72"/>
      <c r="AL27" s="79"/>
      <c r="AM27" s="72"/>
      <c r="AN27" s="72"/>
      <c r="AO27" s="72"/>
      <c r="AP27" s="72"/>
      <c r="AR27" s="78"/>
      <c r="AS27" s="72"/>
      <c r="AT27" s="123" t="str">
        <f t="shared" si="2"/>
        <v/>
      </c>
      <c r="AU27" s="73"/>
      <c r="AV27" s="72" t="str">
        <f>IF(A27="","",IF(A27="n/a","",BOM!I34))</f>
        <v/>
      </c>
      <c r="AW27" s="81" t="str">
        <f>IF(A27="","",IF(A27="n/a","",BOM!K34))</f>
        <v/>
      </c>
      <c r="AX27" s="72" t="str">
        <f t="shared" si="3"/>
        <v/>
      </c>
      <c r="AZ27" s="82" t="str">
        <f t="shared" ca="1" si="4"/>
        <v/>
      </c>
      <c r="BA27" s="83"/>
      <c r="BB27" s="84"/>
      <c r="BC27" s="72" t="str">
        <f t="shared" si="5"/>
        <v/>
      </c>
      <c r="BD27" s="85" t="str">
        <f>IF(A27="","",IF(A27="n/a","",BOM!IL34))</f>
        <v/>
      </c>
      <c r="BE27" s="72" t="str">
        <f t="shared" si="6"/>
        <v/>
      </c>
      <c r="BF27" s="72"/>
      <c r="BG27" s="72"/>
      <c r="BH27" s="79"/>
      <c r="BI27" s="72"/>
      <c r="BJ27" s="79"/>
      <c r="BK27" s="84"/>
      <c r="BL27" s="86" t="str">
        <f t="shared" si="7"/>
        <v/>
      </c>
      <c r="BM27" s="87"/>
      <c r="BN27" s="88"/>
      <c r="BO27" s="88"/>
      <c r="DE27" s="76"/>
      <c r="DF27" s="76"/>
      <c r="DG27" s="89"/>
      <c r="DH27" s="77"/>
      <c r="DI27" s="77" t="str">
        <f>IF(A27="","",[2]Calculation!H26)</f>
        <v/>
      </c>
      <c r="DJ27" s="77" t="str">
        <f t="shared" si="8"/>
        <v/>
      </c>
    </row>
    <row r="28" spans="1:114" ht="15">
      <c r="A28" s="71" t="str">
        <f>IF(BOM!C35="","",IF(LEFT(BOM!C35,3)="CZE",BOM!C35,IF(AND(BOM!C35&gt;100000,BOM!C35&lt;999999),BOM!C35,"n/a")))</f>
        <v/>
      </c>
      <c r="B28" s="72" t="str">
        <f>IF(A28="","",IF(A28="n/a","",BOM!H35))</f>
        <v/>
      </c>
      <c r="C28" s="72" t="str">
        <f t="shared" si="0"/>
        <v/>
      </c>
      <c r="D28" s="72"/>
      <c r="E28" s="73" t="str">
        <f t="shared" si="1"/>
        <v/>
      </c>
      <c r="F28" s="74"/>
      <c r="G28" s="74"/>
      <c r="H28" s="74"/>
      <c r="I28" s="73"/>
      <c r="J28" s="75"/>
      <c r="K28" s="76"/>
      <c r="L28" s="72"/>
      <c r="M28" s="72"/>
      <c r="N28" s="72"/>
      <c r="O28" s="72"/>
      <c r="Q28" s="78"/>
      <c r="R28" s="72"/>
      <c r="T28" s="72"/>
      <c r="U28" s="72"/>
      <c r="V28" s="72"/>
      <c r="W28" s="72"/>
      <c r="X28" s="72"/>
      <c r="Z28" s="78"/>
      <c r="AA28" s="72"/>
      <c r="AC28" s="72"/>
      <c r="AD28" s="72"/>
      <c r="AE28" s="72"/>
      <c r="AF28" s="72"/>
      <c r="AG28" s="72"/>
      <c r="AL28" s="79"/>
      <c r="AM28" s="72"/>
      <c r="AN28" s="72"/>
      <c r="AO28" s="72"/>
      <c r="AP28" s="72"/>
      <c r="AR28" s="78"/>
      <c r="AS28" s="72"/>
      <c r="AT28" s="123" t="str">
        <f t="shared" si="2"/>
        <v/>
      </c>
      <c r="AU28" s="73"/>
      <c r="AV28" s="72" t="str">
        <f>IF(A28="","",IF(A28="n/a","",BOM!I35))</f>
        <v/>
      </c>
      <c r="AW28" s="81" t="str">
        <f>IF(A28="","",IF(A28="n/a","",BOM!K35))</f>
        <v/>
      </c>
      <c r="AX28" s="72" t="str">
        <f t="shared" si="3"/>
        <v/>
      </c>
      <c r="AZ28" s="82" t="str">
        <f t="shared" ca="1" si="4"/>
        <v/>
      </c>
      <c r="BA28" s="83"/>
      <c r="BB28" s="84"/>
      <c r="BC28" s="72" t="str">
        <f t="shared" si="5"/>
        <v/>
      </c>
      <c r="BD28" s="85" t="str">
        <f>IF(A28="","",IF(A28="n/a","",BOM!IL35))</f>
        <v/>
      </c>
      <c r="BE28" s="72" t="str">
        <f t="shared" si="6"/>
        <v/>
      </c>
      <c r="BF28" s="72"/>
      <c r="BG28" s="72"/>
      <c r="BH28" s="79"/>
      <c r="BI28" s="72"/>
      <c r="BJ28" s="79"/>
      <c r="BK28" s="84"/>
      <c r="BL28" s="86" t="str">
        <f t="shared" si="7"/>
        <v/>
      </c>
      <c r="BM28" s="87"/>
      <c r="BN28" s="88"/>
      <c r="BO28" s="88"/>
      <c r="DE28" s="76"/>
      <c r="DF28" s="76"/>
      <c r="DG28" s="89"/>
      <c r="DH28" s="77"/>
      <c r="DI28" s="77" t="str">
        <f>IF(A28="","",[2]Calculation!H27)</f>
        <v/>
      </c>
      <c r="DJ28" s="77" t="str">
        <f t="shared" si="8"/>
        <v/>
      </c>
    </row>
    <row r="29" spans="1:114" ht="15">
      <c r="A29" s="71" t="str">
        <f>IF(BOM!C36="","",IF(LEFT(BOM!C36,3)="CZE",BOM!C36,IF(AND(BOM!C36&gt;100000,BOM!C36&lt;999999),BOM!C36,"n/a")))</f>
        <v/>
      </c>
      <c r="B29" s="72" t="str">
        <f>IF(A29="","",IF(A29="n/a","",BOM!H36))</f>
        <v/>
      </c>
      <c r="C29" s="72" t="str">
        <f t="shared" si="0"/>
        <v/>
      </c>
      <c r="D29" s="72"/>
      <c r="E29" s="73" t="str">
        <f t="shared" si="1"/>
        <v/>
      </c>
      <c r="F29" s="74"/>
      <c r="G29" s="74"/>
      <c r="H29" s="74"/>
      <c r="I29" s="73"/>
      <c r="J29" s="75"/>
      <c r="K29" s="76"/>
      <c r="L29" s="72"/>
      <c r="M29" s="72"/>
      <c r="N29" s="72"/>
      <c r="O29" s="72"/>
      <c r="Q29" s="78"/>
      <c r="R29" s="72"/>
      <c r="T29" s="72"/>
      <c r="U29" s="72"/>
      <c r="V29" s="72"/>
      <c r="W29" s="72"/>
      <c r="X29" s="72"/>
      <c r="Z29" s="78"/>
      <c r="AA29" s="72"/>
      <c r="AC29" s="72"/>
      <c r="AD29" s="72"/>
      <c r="AE29" s="72"/>
      <c r="AF29" s="72"/>
      <c r="AG29" s="72"/>
      <c r="AL29" s="79"/>
      <c r="AM29" s="72"/>
      <c r="AN29" s="72"/>
      <c r="AO29" s="72"/>
      <c r="AP29" s="72"/>
      <c r="AR29" s="78"/>
      <c r="AS29" s="72"/>
      <c r="AT29" s="123" t="str">
        <f t="shared" si="2"/>
        <v/>
      </c>
      <c r="AU29" s="73"/>
      <c r="AV29" s="72" t="str">
        <f>IF(A29="","",IF(A29="n/a","",BOM!I36))</f>
        <v/>
      </c>
      <c r="AW29" s="81" t="str">
        <f>IF(A29="","",IF(A29="n/a","",BOM!K36))</f>
        <v/>
      </c>
      <c r="AX29" s="72" t="str">
        <f t="shared" si="3"/>
        <v/>
      </c>
      <c r="AZ29" s="82" t="str">
        <f t="shared" ca="1" si="4"/>
        <v/>
      </c>
      <c r="BA29" s="83"/>
      <c r="BB29" s="84"/>
      <c r="BC29" s="72" t="str">
        <f t="shared" si="5"/>
        <v/>
      </c>
      <c r="BD29" s="85" t="str">
        <f>IF(A29="","",IF(A29="n/a","",BOM!IL36))</f>
        <v/>
      </c>
      <c r="BE29" s="72" t="str">
        <f t="shared" si="6"/>
        <v/>
      </c>
      <c r="BF29" s="72"/>
      <c r="BG29" s="72"/>
      <c r="BH29" s="79"/>
      <c r="BI29" s="72"/>
      <c r="BJ29" s="79"/>
      <c r="BK29" s="84"/>
      <c r="BL29" s="86" t="str">
        <f t="shared" si="7"/>
        <v/>
      </c>
      <c r="BM29" s="87"/>
      <c r="BN29" s="88"/>
      <c r="BO29" s="88"/>
      <c r="DE29" s="76"/>
      <c r="DF29" s="76"/>
      <c r="DG29" s="89"/>
      <c r="DH29" s="77"/>
      <c r="DI29" s="77" t="str">
        <f>IF(A29="","",[2]Calculation!H28)</f>
        <v/>
      </c>
      <c r="DJ29" s="77" t="str">
        <f t="shared" si="8"/>
        <v/>
      </c>
    </row>
    <row r="30" spans="1:114" ht="15">
      <c r="A30" s="71" t="str">
        <f>IF(BOM!C37="","",IF(LEFT(BOM!C37,3)="CZE",BOM!C37,IF(AND(BOM!C37&gt;100000,BOM!C37&lt;999999),BOM!C37,"n/a")))</f>
        <v/>
      </c>
      <c r="B30" s="72" t="str">
        <f>IF(A30="","",IF(A30="n/a","",BOM!H37))</f>
        <v/>
      </c>
      <c r="C30" s="72" t="str">
        <f t="shared" si="0"/>
        <v/>
      </c>
      <c r="D30" s="72"/>
      <c r="E30" s="73" t="str">
        <f t="shared" si="1"/>
        <v/>
      </c>
      <c r="F30" s="74"/>
      <c r="G30" s="74"/>
      <c r="H30" s="74"/>
      <c r="I30" s="73"/>
      <c r="J30" s="75"/>
      <c r="K30" s="76"/>
      <c r="L30" s="72"/>
      <c r="M30" s="72"/>
      <c r="N30" s="72"/>
      <c r="O30" s="72"/>
      <c r="Q30" s="78"/>
      <c r="R30" s="72"/>
      <c r="T30" s="72"/>
      <c r="U30" s="72"/>
      <c r="V30" s="72"/>
      <c r="W30" s="72"/>
      <c r="X30" s="72"/>
      <c r="Z30" s="78"/>
      <c r="AA30" s="72"/>
      <c r="AC30" s="72"/>
      <c r="AD30" s="72"/>
      <c r="AE30" s="72"/>
      <c r="AF30" s="72"/>
      <c r="AG30" s="72"/>
      <c r="AL30" s="79"/>
      <c r="AM30" s="72"/>
      <c r="AN30" s="72"/>
      <c r="AO30" s="72"/>
      <c r="AP30" s="72"/>
      <c r="AR30" s="78"/>
      <c r="AS30" s="72"/>
      <c r="AT30" s="123" t="str">
        <f t="shared" si="2"/>
        <v/>
      </c>
      <c r="AU30" s="73"/>
      <c r="AV30" s="72" t="str">
        <f>IF(A30="","",IF(A30="n/a","",BOM!I37))</f>
        <v/>
      </c>
      <c r="AW30" s="81" t="str">
        <f>IF(A30="","",IF(A30="n/a","",BOM!K37))</f>
        <v/>
      </c>
      <c r="AX30" s="72" t="str">
        <f t="shared" si="3"/>
        <v/>
      </c>
      <c r="AZ30" s="82" t="str">
        <f t="shared" ca="1" si="4"/>
        <v/>
      </c>
      <c r="BA30" s="83"/>
      <c r="BB30" s="84"/>
      <c r="BC30" s="72" t="str">
        <f t="shared" si="5"/>
        <v/>
      </c>
      <c r="BD30" s="85" t="str">
        <f>IF(A30="","",IF(A30="n/a","",BOM!IL37))</f>
        <v/>
      </c>
      <c r="BE30" s="72" t="str">
        <f t="shared" si="6"/>
        <v/>
      </c>
      <c r="BF30" s="72"/>
      <c r="BG30" s="72"/>
      <c r="BH30" s="79"/>
      <c r="BI30" s="72"/>
      <c r="BJ30" s="79"/>
      <c r="BK30" s="84"/>
      <c r="BL30" s="86" t="str">
        <f t="shared" si="7"/>
        <v/>
      </c>
      <c r="BM30" s="87"/>
      <c r="BN30" s="88"/>
      <c r="BO30" s="88"/>
      <c r="DE30" s="76"/>
      <c r="DF30" s="76"/>
      <c r="DG30" s="89"/>
      <c r="DH30" s="77"/>
      <c r="DI30" s="77" t="str">
        <f>IF(A30="","",[2]Calculation!H29)</f>
        <v/>
      </c>
      <c r="DJ30" s="77" t="str">
        <f t="shared" si="8"/>
        <v/>
      </c>
    </row>
    <row r="31" spans="1:114" ht="15">
      <c r="A31" s="71" t="str">
        <f>IF(BOM!C38="","",IF(LEFT(BOM!C38,3)="CZE",BOM!C38,IF(AND(BOM!C38&gt;100000,BOM!C38&lt;999999),BOM!C38,"n/a")))</f>
        <v/>
      </c>
      <c r="B31" s="72" t="str">
        <f>IF(A31="","",IF(A31="n/a","",BOM!H38))</f>
        <v/>
      </c>
      <c r="C31" s="72" t="str">
        <f t="shared" si="0"/>
        <v/>
      </c>
      <c r="D31" s="72"/>
      <c r="E31" s="73" t="str">
        <f t="shared" si="1"/>
        <v/>
      </c>
      <c r="F31" s="74"/>
      <c r="G31" s="74"/>
      <c r="H31" s="74"/>
      <c r="I31" s="73"/>
      <c r="J31" s="75"/>
      <c r="K31" s="76"/>
      <c r="L31" s="72"/>
      <c r="M31" s="72"/>
      <c r="N31" s="72"/>
      <c r="O31" s="72"/>
      <c r="Q31" s="78"/>
      <c r="R31" s="72"/>
      <c r="T31" s="72"/>
      <c r="U31" s="72"/>
      <c r="V31" s="72"/>
      <c r="W31" s="72"/>
      <c r="X31" s="72"/>
      <c r="Z31" s="78"/>
      <c r="AA31" s="72"/>
      <c r="AC31" s="72"/>
      <c r="AD31" s="72"/>
      <c r="AE31" s="72"/>
      <c r="AF31" s="72"/>
      <c r="AG31" s="72"/>
      <c r="AL31" s="79"/>
      <c r="AM31" s="72"/>
      <c r="AN31" s="72"/>
      <c r="AO31" s="72"/>
      <c r="AP31" s="72"/>
      <c r="AR31" s="78"/>
      <c r="AS31" s="72"/>
      <c r="AT31" s="123" t="str">
        <f t="shared" si="2"/>
        <v/>
      </c>
      <c r="AU31" s="73"/>
      <c r="AV31" s="72" t="str">
        <f>IF(A31="","",IF(A31="n/a","",BOM!I38))</f>
        <v/>
      </c>
      <c r="AW31" s="81" t="str">
        <f>IF(A31="","",IF(A31="n/a","",BOM!K38))</f>
        <v/>
      </c>
      <c r="AX31" s="72" t="str">
        <f t="shared" si="3"/>
        <v/>
      </c>
      <c r="AZ31" s="82" t="str">
        <f t="shared" ca="1" si="4"/>
        <v/>
      </c>
      <c r="BA31" s="83"/>
      <c r="BB31" s="84"/>
      <c r="BC31" s="72" t="str">
        <f t="shared" si="5"/>
        <v/>
      </c>
      <c r="BD31" s="85" t="str">
        <f>IF(A31="","",IF(A31="n/a","",BOM!IL38))</f>
        <v/>
      </c>
      <c r="BE31" s="72" t="str">
        <f t="shared" si="6"/>
        <v/>
      </c>
      <c r="BF31" s="72"/>
      <c r="BG31" s="72"/>
      <c r="BH31" s="79"/>
      <c r="BI31" s="72"/>
      <c r="BJ31" s="79"/>
      <c r="BK31" s="84"/>
      <c r="BL31" s="86" t="str">
        <f t="shared" si="7"/>
        <v/>
      </c>
      <c r="BM31" s="87"/>
      <c r="BN31" s="88"/>
      <c r="BO31" s="88"/>
      <c r="DE31" s="76"/>
      <c r="DF31" s="76"/>
      <c r="DG31" s="89"/>
      <c r="DH31" s="77"/>
      <c r="DI31" s="77" t="str">
        <f>IF(A31="","",[2]Calculation!H30)</f>
        <v/>
      </c>
      <c r="DJ31" s="77" t="str">
        <f t="shared" si="8"/>
        <v/>
      </c>
    </row>
    <row r="32" spans="1:114" ht="15">
      <c r="A32" s="71" t="str">
        <f>IF(BOM!C39="","",IF(LEFT(BOM!C39,3)="CZE",BOM!C39,IF(AND(BOM!C39&gt;100000,BOM!C39&lt;999999),BOM!C39,"n/a")))</f>
        <v/>
      </c>
      <c r="B32" s="72" t="str">
        <f>IF(A32="","",IF(A32="n/a","",BOM!H39))</f>
        <v/>
      </c>
      <c r="C32" s="72" t="str">
        <f t="shared" si="0"/>
        <v/>
      </c>
      <c r="D32" s="72"/>
      <c r="E32" s="73" t="str">
        <f t="shared" si="1"/>
        <v/>
      </c>
      <c r="F32" s="74"/>
      <c r="G32" s="74"/>
      <c r="H32" s="74"/>
      <c r="I32" s="73"/>
      <c r="J32" s="75"/>
      <c r="K32" s="76"/>
      <c r="L32" s="72"/>
      <c r="M32" s="72"/>
      <c r="N32" s="72"/>
      <c r="O32" s="72"/>
      <c r="Q32" s="78"/>
      <c r="R32" s="72"/>
      <c r="T32" s="72"/>
      <c r="U32" s="72"/>
      <c r="V32" s="72"/>
      <c r="W32" s="72"/>
      <c r="X32" s="72"/>
      <c r="Z32" s="78"/>
      <c r="AA32" s="72"/>
      <c r="AC32" s="72"/>
      <c r="AD32" s="72"/>
      <c r="AE32" s="72"/>
      <c r="AF32" s="72"/>
      <c r="AG32" s="72"/>
      <c r="AL32" s="79"/>
      <c r="AM32" s="72"/>
      <c r="AN32" s="72"/>
      <c r="AO32" s="72"/>
      <c r="AP32" s="72"/>
      <c r="AR32" s="78"/>
      <c r="AS32" s="72"/>
      <c r="AT32" s="123" t="str">
        <f t="shared" si="2"/>
        <v/>
      </c>
      <c r="AU32" s="73"/>
      <c r="AV32" s="72" t="str">
        <f>IF(A32="","",IF(A32="n/a","",BOM!I39))</f>
        <v/>
      </c>
      <c r="AW32" s="81" t="str">
        <f>IF(A32="","",IF(A32="n/a","",BOM!K39))</f>
        <v/>
      </c>
      <c r="AX32" s="72" t="str">
        <f t="shared" si="3"/>
        <v/>
      </c>
      <c r="AZ32" s="82" t="str">
        <f t="shared" ca="1" si="4"/>
        <v/>
      </c>
      <c r="BA32" s="83"/>
      <c r="BB32" s="84"/>
      <c r="BC32" s="72" t="str">
        <f t="shared" si="5"/>
        <v/>
      </c>
      <c r="BD32" s="85" t="str">
        <f>IF(A32="","",IF(A32="n/a","",BOM!IL39))</f>
        <v/>
      </c>
      <c r="BE32" s="72" t="str">
        <f t="shared" si="6"/>
        <v/>
      </c>
      <c r="BF32" s="72"/>
      <c r="BG32" s="72"/>
      <c r="BH32" s="79"/>
      <c r="BI32" s="72"/>
      <c r="BJ32" s="79"/>
      <c r="BK32" s="84"/>
      <c r="BL32" s="86" t="str">
        <f t="shared" si="7"/>
        <v/>
      </c>
      <c r="BM32" s="87"/>
      <c r="BN32" s="88"/>
      <c r="BO32" s="88"/>
      <c r="DE32" s="76"/>
      <c r="DF32" s="76"/>
      <c r="DG32" s="89"/>
      <c r="DH32" s="77"/>
      <c r="DI32" s="77" t="str">
        <f>IF(A32="","",[2]Calculation!H31)</f>
        <v/>
      </c>
      <c r="DJ32" s="77" t="str">
        <f t="shared" si="8"/>
        <v/>
      </c>
    </row>
    <row r="33" spans="1:114" ht="15">
      <c r="A33" s="71" t="str">
        <f>IF(BOM!C40="","",IF(LEFT(BOM!C40,3)="CZE",BOM!C40,IF(AND(BOM!C40&gt;100000,BOM!C40&lt;999999),BOM!C40,"n/a")))</f>
        <v/>
      </c>
      <c r="B33" s="72" t="str">
        <f>IF(A33="","",IF(A33="n/a","",BOM!H40))</f>
        <v/>
      </c>
      <c r="C33" s="72" t="str">
        <f t="shared" si="0"/>
        <v/>
      </c>
      <c r="D33" s="72"/>
      <c r="E33" s="73" t="str">
        <f t="shared" si="1"/>
        <v/>
      </c>
      <c r="F33" s="74"/>
      <c r="G33" s="74"/>
      <c r="H33" s="74"/>
      <c r="I33" s="73"/>
      <c r="J33" s="75"/>
      <c r="K33" s="76"/>
      <c r="L33" s="72"/>
      <c r="M33" s="72"/>
      <c r="N33" s="72"/>
      <c r="O33" s="72"/>
      <c r="Q33" s="78"/>
      <c r="R33" s="72"/>
      <c r="T33" s="72"/>
      <c r="U33" s="72"/>
      <c r="V33" s="72"/>
      <c r="W33" s="72"/>
      <c r="X33" s="72"/>
      <c r="Z33" s="78"/>
      <c r="AA33" s="72"/>
      <c r="AC33" s="72"/>
      <c r="AD33" s="72"/>
      <c r="AE33" s="72"/>
      <c r="AF33" s="72"/>
      <c r="AG33" s="72"/>
      <c r="AL33" s="79"/>
      <c r="AM33" s="72"/>
      <c r="AN33" s="72"/>
      <c r="AO33" s="72"/>
      <c r="AP33" s="72"/>
      <c r="AR33" s="78"/>
      <c r="AS33" s="72"/>
      <c r="AT33" s="123" t="str">
        <f t="shared" si="2"/>
        <v/>
      </c>
      <c r="AU33" s="73"/>
      <c r="AV33" s="72" t="str">
        <f>IF(A33="","",IF(A33="n/a","",BOM!I40))</f>
        <v/>
      </c>
      <c r="AW33" s="81" t="str">
        <f>IF(A33="","",IF(A33="n/a","",BOM!K40))</f>
        <v/>
      </c>
      <c r="AX33" s="72" t="str">
        <f t="shared" si="3"/>
        <v/>
      </c>
      <c r="AZ33" s="82" t="str">
        <f t="shared" ca="1" si="4"/>
        <v/>
      </c>
      <c r="BA33" s="83"/>
      <c r="BB33" s="84"/>
      <c r="BC33" s="72" t="str">
        <f t="shared" si="5"/>
        <v/>
      </c>
      <c r="BD33" s="85" t="str">
        <f>IF(A33="","",IF(A33="n/a","",BOM!IL40))</f>
        <v/>
      </c>
      <c r="BE33" s="72" t="str">
        <f t="shared" si="6"/>
        <v/>
      </c>
      <c r="BF33" s="72"/>
      <c r="BG33" s="72"/>
      <c r="BH33" s="79"/>
      <c r="BI33" s="72"/>
      <c r="BJ33" s="79"/>
      <c r="BK33" s="84"/>
      <c r="BL33" s="86" t="str">
        <f t="shared" si="7"/>
        <v/>
      </c>
      <c r="BM33" s="87"/>
      <c r="BN33" s="88"/>
      <c r="BO33" s="88"/>
      <c r="DE33" s="76"/>
      <c r="DF33" s="76"/>
      <c r="DG33" s="89"/>
      <c r="DH33" s="77"/>
      <c r="DI33" s="77" t="str">
        <f>IF(A33="","",[2]Calculation!H32)</f>
        <v/>
      </c>
      <c r="DJ33" s="77" t="str">
        <f t="shared" si="8"/>
        <v/>
      </c>
    </row>
    <row r="34" spans="1:114" ht="15">
      <c r="A34" s="71" t="str">
        <f>IF(BOM!C41="","",IF(LEFT(BOM!C41,3)="CZE",BOM!C41,IF(AND(BOM!C41&gt;100000,BOM!C41&lt;999999),BOM!C41,"n/a")))</f>
        <v/>
      </c>
      <c r="B34" s="72" t="str">
        <f>IF(A34="","",IF(A34="n/a","",BOM!H41))</f>
        <v/>
      </c>
      <c r="C34" s="72" t="str">
        <f t="shared" si="0"/>
        <v/>
      </c>
      <c r="D34" s="72"/>
      <c r="E34" s="73" t="str">
        <f t="shared" si="1"/>
        <v/>
      </c>
      <c r="F34" s="74"/>
      <c r="G34" s="74"/>
      <c r="H34" s="74"/>
      <c r="I34" s="73"/>
      <c r="J34" s="75"/>
      <c r="K34" s="76"/>
      <c r="L34" s="72"/>
      <c r="M34" s="72"/>
      <c r="N34" s="72"/>
      <c r="O34" s="72"/>
      <c r="Q34" s="78"/>
      <c r="R34" s="72"/>
      <c r="T34" s="72"/>
      <c r="U34" s="72"/>
      <c r="V34" s="72"/>
      <c r="W34" s="72"/>
      <c r="X34" s="72"/>
      <c r="Z34" s="78"/>
      <c r="AA34" s="72"/>
      <c r="AC34" s="72"/>
      <c r="AD34" s="72"/>
      <c r="AE34" s="72"/>
      <c r="AF34" s="72"/>
      <c r="AG34" s="72"/>
      <c r="AL34" s="79"/>
      <c r="AM34" s="72"/>
      <c r="AN34" s="72"/>
      <c r="AO34" s="72"/>
      <c r="AP34" s="72"/>
      <c r="AR34" s="78"/>
      <c r="AS34" s="72"/>
      <c r="AT34" s="123" t="str">
        <f t="shared" si="2"/>
        <v/>
      </c>
      <c r="AU34" s="73"/>
      <c r="AV34" s="72" t="str">
        <f>IF(A34="","",IF(A34="n/a","",BOM!I41))</f>
        <v/>
      </c>
      <c r="AW34" s="81" t="str">
        <f>IF(A34="","",IF(A34="n/a","",BOM!K41))</f>
        <v/>
      </c>
      <c r="AX34" s="72" t="str">
        <f t="shared" si="3"/>
        <v/>
      </c>
      <c r="AZ34" s="82" t="str">
        <f t="shared" ca="1" si="4"/>
        <v/>
      </c>
      <c r="BA34" s="83"/>
      <c r="BB34" s="84"/>
      <c r="BC34" s="72" t="str">
        <f t="shared" si="5"/>
        <v/>
      </c>
      <c r="BD34" s="85" t="str">
        <f>IF(A34="","",IF(A34="n/a","",BOM!IL41))</f>
        <v/>
      </c>
      <c r="BE34" s="72" t="str">
        <f t="shared" si="6"/>
        <v/>
      </c>
      <c r="BF34" s="72"/>
      <c r="BG34" s="72"/>
      <c r="BH34" s="79"/>
      <c r="BI34" s="72"/>
      <c r="BJ34" s="79"/>
      <c r="BK34" s="84"/>
      <c r="BL34" s="86" t="str">
        <f t="shared" si="7"/>
        <v/>
      </c>
      <c r="BM34" s="87"/>
      <c r="BN34" s="88"/>
      <c r="BO34" s="88"/>
      <c r="DE34" s="76"/>
      <c r="DF34" s="76"/>
      <c r="DG34" s="89"/>
      <c r="DH34" s="77"/>
      <c r="DI34" s="77" t="str">
        <f>IF(A34="","",[2]Calculation!H33)</f>
        <v/>
      </c>
      <c r="DJ34" s="77" t="str">
        <f t="shared" si="8"/>
        <v/>
      </c>
    </row>
    <row r="35" spans="1:114" ht="15">
      <c r="A35" s="71" t="str">
        <f>IF(BOM!C42="","",IF(LEFT(BOM!C42,3)="CZE",BOM!C42,IF(AND(BOM!C42&gt;100000,BOM!C42&lt;999999),BOM!C42,"n/a")))</f>
        <v/>
      </c>
      <c r="B35" s="72" t="str">
        <f>IF(A35="","",IF(A35="n/a","",BOM!H42))</f>
        <v/>
      </c>
      <c r="C35" s="72" t="str">
        <f t="shared" si="0"/>
        <v/>
      </c>
      <c r="D35" s="72"/>
      <c r="E35" s="73" t="str">
        <f t="shared" si="1"/>
        <v/>
      </c>
      <c r="F35" s="74"/>
      <c r="G35" s="74"/>
      <c r="H35" s="74"/>
      <c r="I35" s="73"/>
      <c r="J35" s="75"/>
      <c r="K35" s="76"/>
      <c r="L35" s="72"/>
      <c r="M35" s="72"/>
      <c r="N35" s="72"/>
      <c r="O35" s="72"/>
      <c r="Q35" s="78"/>
      <c r="R35" s="72"/>
      <c r="T35" s="72"/>
      <c r="U35" s="72"/>
      <c r="V35" s="72"/>
      <c r="W35" s="72"/>
      <c r="X35" s="72"/>
      <c r="Z35" s="78"/>
      <c r="AA35" s="72"/>
      <c r="AC35" s="72"/>
      <c r="AD35" s="72"/>
      <c r="AE35" s="72"/>
      <c r="AF35" s="72"/>
      <c r="AG35" s="72"/>
      <c r="AL35" s="79"/>
      <c r="AM35" s="72"/>
      <c r="AN35" s="72"/>
      <c r="AO35" s="72"/>
      <c r="AP35" s="72"/>
      <c r="AR35" s="78"/>
      <c r="AS35" s="72"/>
      <c r="AT35" s="123" t="str">
        <f t="shared" si="2"/>
        <v/>
      </c>
      <c r="AU35" s="73"/>
      <c r="AV35" s="72" t="str">
        <f>IF(A35="","",IF(A35="n/a","",BOM!I42))</f>
        <v/>
      </c>
      <c r="AW35" s="81" t="str">
        <f>IF(A35="","",IF(A35="n/a","",BOM!K42))</f>
        <v/>
      </c>
      <c r="AX35" s="72" t="str">
        <f t="shared" si="3"/>
        <v/>
      </c>
      <c r="AZ35" s="82" t="str">
        <f t="shared" ca="1" si="4"/>
        <v/>
      </c>
      <c r="BA35" s="83"/>
      <c r="BB35" s="84"/>
      <c r="BC35" s="72" t="str">
        <f t="shared" si="5"/>
        <v/>
      </c>
      <c r="BD35" s="85" t="str">
        <f>IF(A35="","",IF(A35="n/a","",BOM!IL42))</f>
        <v/>
      </c>
      <c r="BE35" s="72" t="str">
        <f t="shared" si="6"/>
        <v/>
      </c>
      <c r="BF35" s="72"/>
      <c r="BG35" s="72"/>
      <c r="BH35" s="79"/>
      <c r="BI35" s="72"/>
      <c r="BJ35" s="79"/>
      <c r="BK35" s="84"/>
      <c r="BL35" s="86" t="str">
        <f t="shared" si="7"/>
        <v/>
      </c>
      <c r="BM35" s="87"/>
      <c r="BN35" s="88"/>
      <c r="BO35" s="88"/>
      <c r="DE35" s="76"/>
      <c r="DF35" s="76"/>
      <c r="DG35" s="89"/>
      <c r="DH35" s="77"/>
      <c r="DI35" s="77" t="str">
        <f>IF(A35="","",[2]Calculation!H34)</f>
        <v/>
      </c>
      <c r="DJ35" s="77" t="str">
        <f t="shared" si="8"/>
        <v/>
      </c>
    </row>
    <row r="36" spans="1:114" ht="15">
      <c r="A36" s="71" t="str">
        <f>IF(BOM!C43="","",IF(LEFT(BOM!C43,3)="CZE",BOM!C43,IF(AND(BOM!C43&gt;100000,BOM!C43&lt;999999),BOM!C43,"n/a")))</f>
        <v/>
      </c>
      <c r="B36" s="72" t="str">
        <f>IF(A36="","",IF(A36="n/a","",BOM!H43))</f>
        <v/>
      </c>
      <c r="C36" s="72" t="str">
        <f t="shared" si="0"/>
        <v/>
      </c>
      <c r="D36" s="72"/>
      <c r="E36" s="73" t="str">
        <f t="shared" si="1"/>
        <v/>
      </c>
      <c r="F36" s="74"/>
      <c r="G36" s="74"/>
      <c r="H36" s="74"/>
      <c r="I36" s="73"/>
      <c r="J36" s="75"/>
      <c r="K36" s="76"/>
      <c r="L36" s="72"/>
      <c r="M36" s="72"/>
      <c r="N36" s="72"/>
      <c r="O36" s="72"/>
      <c r="Q36" s="78"/>
      <c r="R36" s="72"/>
      <c r="T36" s="72"/>
      <c r="U36" s="72"/>
      <c r="V36" s="72"/>
      <c r="W36" s="72"/>
      <c r="X36" s="72"/>
      <c r="Z36" s="78"/>
      <c r="AA36" s="72"/>
      <c r="AC36" s="72"/>
      <c r="AD36" s="72"/>
      <c r="AE36" s="72"/>
      <c r="AF36" s="72"/>
      <c r="AG36" s="72"/>
      <c r="AL36" s="79"/>
      <c r="AM36" s="72"/>
      <c r="AN36" s="72"/>
      <c r="AO36" s="72"/>
      <c r="AP36" s="72"/>
      <c r="AR36" s="78"/>
      <c r="AS36" s="72"/>
      <c r="AT36" s="123" t="str">
        <f t="shared" si="2"/>
        <v/>
      </c>
      <c r="AU36" s="73"/>
      <c r="AV36" s="72" t="str">
        <f>IF(A36="","",IF(A36="n/a","",BOM!I43))</f>
        <v/>
      </c>
      <c r="AW36" s="81" t="str">
        <f>IF(A36="","",IF(A36="n/a","",BOM!K43))</f>
        <v/>
      </c>
      <c r="AX36" s="72" t="str">
        <f t="shared" si="3"/>
        <v/>
      </c>
      <c r="AZ36" s="82" t="str">
        <f t="shared" ca="1" si="4"/>
        <v/>
      </c>
      <c r="BA36" s="83"/>
      <c r="BB36" s="84"/>
      <c r="BC36" s="72" t="str">
        <f t="shared" si="5"/>
        <v/>
      </c>
      <c r="BD36" s="85" t="str">
        <f>IF(A36="","",IF(A36="n/a","",BOM!IL43))</f>
        <v/>
      </c>
      <c r="BE36" s="72" t="str">
        <f t="shared" si="6"/>
        <v/>
      </c>
      <c r="BF36" s="72"/>
      <c r="BG36" s="72"/>
      <c r="BH36" s="79"/>
      <c r="BI36" s="72"/>
      <c r="BJ36" s="79"/>
      <c r="BK36" s="84"/>
      <c r="BL36" s="86" t="str">
        <f t="shared" si="7"/>
        <v/>
      </c>
      <c r="BM36" s="87"/>
      <c r="BN36" s="88"/>
      <c r="BO36" s="88"/>
      <c r="DE36" s="76"/>
      <c r="DF36" s="76"/>
      <c r="DG36" s="89"/>
      <c r="DH36" s="77"/>
      <c r="DI36" s="77" t="str">
        <f>IF(A36="","",[2]Calculation!H35)</f>
        <v/>
      </c>
      <c r="DJ36" s="77" t="str">
        <f t="shared" si="8"/>
        <v/>
      </c>
    </row>
    <row r="37" spans="1:114" ht="15">
      <c r="A37" s="71" t="str">
        <f>IF(BOM!C44="","",IF(LEFT(BOM!C44,3)="CZE",BOM!C44,IF(AND(BOM!C44&gt;100000,BOM!C44&lt;999999),BOM!C44,"n/a")))</f>
        <v/>
      </c>
      <c r="B37" s="72" t="str">
        <f>IF(A37="","",IF(A37="n/a","",BOM!H44))</f>
        <v/>
      </c>
      <c r="C37" s="72" t="str">
        <f t="shared" si="0"/>
        <v/>
      </c>
      <c r="D37" s="72"/>
      <c r="E37" s="73" t="str">
        <f t="shared" si="1"/>
        <v/>
      </c>
      <c r="F37" s="74"/>
      <c r="G37" s="74"/>
      <c r="H37" s="74"/>
      <c r="I37" s="73"/>
      <c r="J37" s="75"/>
      <c r="K37" s="76"/>
      <c r="L37" s="72"/>
      <c r="M37" s="72"/>
      <c r="N37" s="72"/>
      <c r="O37" s="72"/>
      <c r="Q37" s="78"/>
      <c r="R37" s="72"/>
      <c r="T37" s="72"/>
      <c r="U37" s="72"/>
      <c r="V37" s="72"/>
      <c r="W37" s="72"/>
      <c r="X37" s="72"/>
      <c r="Z37" s="78"/>
      <c r="AA37" s="72"/>
      <c r="AC37" s="72"/>
      <c r="AD37" s="72"/>
      <c r="AE37" s="72"/>
      <c r="AF37" s="72"/>
      <c r="AG37" s="72"/>
      <c r="AL37" s="79"/>
      <c r="AM37" s="72"/>
      <c r="AN37" s="72"/>
      <c r="AO37" s="72"/>
      <c r="AP37" s="72"/>
      <c r="AR37" s="78"/>
      <c r="AS37" s="72"/>
      <c r="AT37" s="123" t="str">
        <f t="shared" si="2"/>
        <v/>
      </c>
      <c r="AU37" s="73"/>
      <c r="AV37" s="72" t="str">
        <f>IF(A37="","",IF(A37="n/a","",BOM!I44))</f>
        <v/>
      </c>
      <c r="AW37" s="81" t="str">
        <f>IF(A37="","",IF(A37="n/a","",BOM!K44))</f>
        <v/>
      </c>
      <c r="AX37" s="72" t="str">
        <f t="shared" si="3"/>
        <v/>
      </c>
      <c r="AZ37" s="82" t="str">
        <f t="shared" ca="1" si="4"/>
        <v/>
      </c>
      <c r="BA37" s="83"/>
      <c r="BB37" s="84"/>
      <c r="BC37" s="72" t="str">
        <f t="shared" si="5"/>
        <v/>
      </c>
      <c r="BD37" s="85" t="str">
        <f>IF(A37="","",IF(A37="n/a","",BOM!IL44))</f>
        <v/>
      </c>
      <c r="BE37" s="72" t="str">
        <f t="shared" si="6"/>
        <v/>
      </c>
      <c r="BF37" s="72"/>
      <c r="BG37" s="72"/>
      <c r="BH37" s="79"/>
      <c r="BI37" s="72"/>
      <c r="BJ37" s="79"/>
      <c r="BK37" s="84"/>
      <c r="BL37" s="86" t="str">
        <f t="shared" si="7"/>
        <v/>
      </c>
      <c r="BM37" s="87"/>
      <c r="BN37" s="88"/>
      <c r="BO37" s="88"/>
      <c r="DE37" s="76"/>
      <c r="DF37" s="76"/>
      <c r="DG37" s="89"/>
      <c r="DH37" s="77"/>
      <c r="DI37" s="77" t="str">
        <f>IF(A37="","",[2]Calculation!H36)</f>
        <v/>
      </c>
      <c r="DJ37" s="77" t="str">
        <f t="shared" si="8"/>
        <v/>
      </c>
    </row>
    <row r="38" spans="1:114" ht="30">
      <c r="A38" s="71" t="str">
        <f>IF(BOM!C45="","",IF(LEFT(BOM!C45,3)="CZE",BOM!C45,IF(AND(BOM!C45&gt;100000,BOM!C45&lt;999999),BOM!C45,"n/a")))</f>
        <v>CZE 290965-B</v>
      </c>
      <c r="B38" s="72" t="str">
        <f>IF(A38="","",IF(A38="n/a","",BOM!H45))</f>
        <v xml:space="preserve">Set of maintenance and cleaning kits for main item 290965 </v>
      </c>
      <c r="C38" s="72" t="str">
        <f t="shared" si="0"/>
        <v xml:space="preserve">Set of maintenance and cleaning kits for main item 290965 </v>
      </c>
      <c r="D38" s="72"/>
      <c r="E38" s="73">
        <f t="shared" si="1"/>
        <v>6</v>
      </c>
      <c r="F38" s="74"/>
      <c r="G38" s="74"/>
      <c r="H38" s="74"/>
      <c r="I38" s="73"/>
      <c r="J38" s="75"/>
      <c r="K38" s="76"/>
      <c r="L38" s="72"/>
      <c r="M38" s="72"/>
      <c r="N38" s="72"/>
      <c r="O38" s="72"/>
      <c r="Q38" s="78"/>
      <c r="R38" s="72"/>
      <c r="T38" s="72"/>
      <c r="U38" s="72"/>
      <c r="V38" s="72"/>
      <c r="W38" s="72"/>
      <c r="X38" s="72"/>
      <c r="Z38" s="78"/>
      <c r="AA38" s="72"/>
      <c r="AC38" s="72"/>
      <c r="AD38" s="72"/>
      <c r="AE38" s="72"/>
      <c r="AF38" s="72"/>
      <c r="AG38" s="72"/>
      <c r="AL38" s="79"/>
      <c r="AM38" s="72"/>
      <c r="AN38" s="72"/>
      <c r="AO38" s="72"/>
      <c r="AP38" s="72"/>
      <c r="AR38" s="78"/>
      <c r="AS38" s="72"/>
      <c r="AT38" s="123" t="str">
        <f t="shared" si="2"/>
        <v>CZE 290965-B</v>
      </c>
      <c r="AU38" s="73"/>
      <c r="AV38" s="72" t="str">
        <f>IF(A38="","",IF(A38="n/a","",BOM!I45))</f>
        <v>290965-B</v>
      </c>
      <c r="AW38" s="81">
        <f>IF(A38="","",IF(A38="n/a","",BOM!K45))</f>
        <v>16.12222222222222</v>
      </c>
      <c r="AX38" s="72" t="str">
        <f t="shared" si="3"/>
        <v>USD</v>
      </c>
      <c r="AZ38" s="82">
        <f t="shared" ca="1" si="4"/>
        <v>45555</v>
      </c>
      <c r="BA38" s="83"/>
      <c r="BB38" s="84"/>
      <c r="BC38" s="72" t="str">
        <f t="shared" si="5"/>
        <v>290965-B</v>
      </c>
      <c r="BD38" s="85">
        <f>IF(A38="","",IF(A38="n/a","",BOM!IL45))</f>
        <v>0</v>
      </c>
      <c r="BE38" s="72" t="str">
        <f t="shared" si="6"/>
        <v>USD</v>
      </c>
      <c r="BF38" s="72"/>
      <c r="BG38" s="72"/>
      <c r="BH38" s="79"/>
      <c r="BI38" s="72"/>
      <c r="BJ38" s="79"/>
      <c r="BK38" s="84"/>
      <c r="BL38" s="86" t="str">
        <f t="shared" si="7"/>
        <v xml:space="preserve">Set of maintenance and cleaning kits for main item 290965 </v>
      </c>
      <c r="BM38" s="87"/>
      <c r="BN38" s="88"/>
      <c r="BO38" s="88"/>
      <c r="DE38" s="76"/>
      <c r="DF38" s="76"/>
      <c r="DG38" s="89"/>
      <c r="DH38" s="77"/>
      <c r="DI38" s="77" t="e">
        <f>IF(A38="","",[2]Calculation!H37)</f>
        <v>#REF!</v>
      </c>
      <c r="DJ38" s="77" t="str">
        <f t="shared" si="8"/>
        <v>Spare Part</v>
      </c>
    </row>
    <row r="39" spans="1:114" ht="15">
      <c r="A39" s="71" t="str">
        <f>IF(BOM!C46="","",IF(LEFT(BOM!C46,3)="CZE",BOM!C46,IF(AND(BOM!C46&gt;100000,BOM!C46&lt;999999),BOM!C46,"n/a")))</f>
        <v/>
      </c>
      <c r="B39" s="72" t="str">
        <f>IF(A39="","",IF(A39="n/a","",BOM!H46))</f>
        <v/>
      </c>
      <c r="C39" s="72" t="str">
        <f t="shared" si="0"/>
        <v/>
      </c>
      <c r="D39" s="72"/>
      <c r="E39" s="73" t="str">
        <f t="shared" si="1"/>
        <v/>
      </c>
      <c r="F39" s="74"/>
      <c r="G39" s="74"/>
      <c r="H39" s="74"/>
      <c r="I39" s="73"/>
      <c r="J39" s="75"/>
      <c r="K39" s="76"/>
      <c r="L39" s="72"/>
      <c r="M39" s="72"/>
      <c r="N39" s="72"/>
      <c r="O39" s="72"/>
      <c r="Q39" s="78"/>
      <c r="R39" s="72"/>
      <c r="T39" s="72"/>
      <c r="U39" s="72"/>
      <c r="V39" s="72"/>
      <c r="W39" s="72"/>
      <c r="X39" s="72"/>
      <c r="Z39" s="78"/>
      <c r="AA39" s="72"/>
      <c r="AC39" s="72"/>
      <c r="AD39" s="72"/>
      <c r="AE39" s="72"/>
      <c r="AF39" s="72"/>
      <c r="AG39" s="72"/>
      <c r="AL39" s="79"/>
      <c r="AM39" s="72"/>
      <c r="AN39" s="72"/>
      <c r="AO39" s="72"/>
      <c r="AP39" s="72"/>
      <c r="AR39" s="78"/>
      <c r="AS39" s="72"/>
      <c r="AT39" s="123" t="str">
        <f t="shared" si="2"/>
        <v/>
      </c>
      <c r="AU39" s="73"/>
      <c r="AV39" s="72" t="str">
        <f>IF(A39="","",IF(A39="n/a","",BOM!I46))</f>
        <v/>
      </c>
      <c r="AW39" s="81" t="str">
        <f>IF(A39="","",IF(A39="n/a","",BOM!K46))</f>
        <v/>
      </c>
      <c r="AX39" s="72" t="str">
        <f t="shared" si="3"/>
        <v/>
      </c>
      <c r="AZ39" s="82" t="str">
        <f t="shared" ca="1" si="4"/>
        <v/>
      </c>
      <c r="BA39" s="83"/>
      <c r="BB39" s="84"/>
      <c r="BC39" s="72" t="str">
        <f t="shared" si="5"/>
        <v/>
      </c>
      <c r="BD39" s="85" t="str">
        <f>IF(A39="","",IF(A39="n/a","",BOM!IL46))</f>
        <v/>
      </c>
      <c r="BE39" s="72" t="str">
        <f t="shared" si="6"/>
        <v/>
      </c>
      <c r="BF39" s="72"/>
      <c r="BG39" s="72"/>
      <c r="BH39" s="79"/>
      <c r="BI39" s="72"/>
      <c r="BJ39" s="79"/>
      <c r="BK39" s="84"/>
      <c r="BL39" s="86" t="str">
        <f t="shared" si="7"/>
        <v/>
      </c>
      <c r="BM39" s="87"/>
      <c r="BN39" s="88"/>
      <c r="BO39" s="88"/>
      <c r="DE39" s="76"/>
      <c r="DF39" s="76"/>
      <c r="DG39" s="89"/>
      <c r="DH39" s="77"/>
      <c r="DI39" s="77" t="str">
        <f>IF(A39="","",[2]Calculation!H38)</f>
        <v/>
      </c>
      <c r="DJ39" s="77" t="str">
        <f t="shared" si="8"/>
        <v/>
      </c>
    </row>
    <row r="40" spans="1:114" ht="15">
      <c r="A40" s="71" t="str">
        <f>IF(BOM!C47="","",IF(LEFT(BOM!C47,3)="CZE",BOM!C47,IF(AND(BOM!C47&gt;100000,BOM!C47&lt;999999),BOM!C47,"n/a")))</f>
        <v/>
      </c>
      <c r="B40" s="72" t="str">
        <f>IF(A40="","",IF(A40="n/a","",BOM!H47))</f>
        <v/>
      </c>
      <c r="C40" s="72" t="str">
        <f t="shared" si="0"/>
        <v/>
      </c>
      <c r="D40" s="72"/>
      <c r="E40" s="73" t="str">
        <f t="shared" si="1"/>
        <v/>
      </c>
      <c r="F40" s="74"/>
      <c r="G40" s="74"/>
      <c r="H40" s="74"/>
      <c r="I40" s="73"/>
      <c r="J40" s="75"/>
      <c r="K40" s="76"/>
      <c r="L40" s="72"/>
      <c r="M40" s="72"/>
      <c r="N40" s="72"/>
      <c r="O40" s="72"/>
      <c r="Q40" s="78"/>
      <c r="R40" s="72"/>
      <c r="T40" s="72"/>
      <c r="U40" s="72"/>
      <c r="V40" s="72"/>
      <c r="W40" s="72"/>
      <c r="X40" s="72"/>
      <c r="Z40" s="78"/>
      <c r="AA40" s="72"/>
      <c r="AC40" s="72"/>
      <c r="AD40" s="72"/>
      <c r="AE40" s="72"/>
      <c r="AF40" s="72"/>
      <c r="AG40" s="72"/>
      <c r="AL40" s="79"/>
      <c r="AM40" s="72"/>
      <c r="AN40" s="72"/>
      <c r="AO40" s="72"/>
      <c r="AP40" s="72"/>
      <c r="AR40" s="78"/>
      <c r="AS40" s="72"/>
      <c r="AT40" s="123" t="str">
        <f t="shared" si="2"/>
        <v/>
      </c>
      <c r="AU40" s="73"/>
      <c r="AV40" s="72" t="str">
        <f>IF(A40="","",IF(A40="n/a","",BOM!I47))</f>
        <v/>
      </c>
      <c r="AW40" s="81" t="str">
        <f>IF(A40="","",IF(A40="n/a","",BOM!K47))</f>
        <v/>
      </c>
      <c r="AX40" s="72" t="str">
        <f t="shared" si="3"/>
        <v/>
      </c>
      <c r="AZ40" s="82" t="str">
        <f t="shared" ca="1" si="4"/>
        <v/>
      </c>
      <c r="BA40" s="83"/>
      <c r="BB40" s="84"/>
      <c r="BC40" s="72" t="str">
        <f t="shared" si="5"/>
        <v/>
      </c>
      <c r="BD40" s="85" t="str">
        <f>IF(A40="","",IF(A40="n/a","",BOM!IL47))</f>
        <v/>
      </c>
      <c r="BE40" s="72" t="str">
        <f t="shared" si="6"/>
        <v/>
      </c>
      <c r="BF40" s="72"/>
      <c r="BG40" s="72"/>
      <c r="BH40" s="79"/>
      <c r="BI40" s="72"/>
      <c r="BJ40" s="79"/>
      <c r="BK40" s="84"/>
      <c r="BL40" s="86" t="str">
        <f t="shared" si="7"/>
        <v/>
      </c>
      <c r="BM40" s="87"/>
      <c r="BN40" s="88"/>
      <c r="BO40" s="88"/>
      <c r="DE40" s="76"/>
      <c r="DF40" s="76"/>
      <c r="DG40" s="89"/>
      <c r="DH40" s="77"/>
      <c r="DI40" s="77" t="str">
        <f>IF(A40="","",[2]Calculation!H39)</f>
        <v/>
      </c>
      <c r="DJ40" s="77" t="str">
        <f t="shared" si="8"/>
        <v/>
      </c>
    </row>
    <row r="41" spans="1:114" ht="15">
      <c r="A41" s="71" t="str">
        <f>IF(BOM!C48="","",IF(LEFT(BOM!C48,3)="CZE",BOM!C48,IF(AND(BOM!C48&gt;100000,BOM!C48&lt;999999),BOM!C48,"n/a")))</f>
        <v/>
      </c>
      <c r="B41" s="72" t="str">
        <f>IF(A41="","",IF(A41="n/a","",BOM!H48))</f>
        <v/>
      </c>
      <c r="C41" s="72" t="str">
        <f t="shared" si="0"/>
        <v/>
      </c>
      <c r="D41" s="72"/>
      <c r="E41" s="73" t="str">
        <f t="shared" si="1"/>
        <v/>
      </c>
      <c r="F41" s="74"/>
      <c r="G41" s="74"/>
      <c r="H41" s="74"/>
      <c r="I41" s="73"/>
      <c r="J41" s="75"/>
      <c r="K41" s="76"/>
      <c r="L41" s="72"/>
      <c r="M41" s="72"/>
      <c r="N41" s="72"/>
      <c r="O41" s="72"/>
      <c r="Q41" s="78"/>
      <c r="R41" s="72"/>
      <c r="T41" s="72"/>
      <c r="U41" s="72"/>
      <c r="V41" s="72"/>
      <c r="W41" s="72"/>
      <c r="X41" s="72"/>
      <c r="Z41" s="78"/>
      <c r="AA41" s="72"/>
      <c r="AC41" s="72"/>
      <c r="AD41" s="72"/>
      <c r="AE41" s="72"/>
      <c r="AF41" s="72"/>
      <c r="AG41" s="72"/>
      <c r="AL41" s="79"/>
      <c r="AM41" s="72"/>
      <c r="AN41" s="72"/>
      <c r="AO41" s="72"/>
      <c r="AP41" s="72"/>
      <c r="AR41" s="78"/>
      <c r="AS41" s="72"/>
      <c r="AT41" s="123" t="str">
        <f t="shared" si="2"/>
        <v/>
      </c>
      <c r="AU41" s="73"/>
      <c r="AV41" s="72" t="str">
        <f>IF(A41="","",IF(A41="n/a","",BOM!I48))</f>
        <v/>
      </c>
      <c r="AW41" s="81" t="str">
        <f>IF(A41="","",IF(A41="n/a","",BOM!K48))</f>
        <v/>
      </c>
      <c r="AX41" s="72" t="str">
        <f t="shared" si="3"/>
        <v/>
      </c>
      <c r="AZ41" s="82" t="str">
        <f t="shared" ca="1" si="4"/>
        <v/>
      </c>
      <c r="BA41" s="83"/>
      <c r="BB41" s="84"/>
      <c r="BC41" s="72" t="str">
        <f t="shared" si="5"/>
        <v/>
      </c>
      <c r="BD41" s="85" t="str">
        <f>IF(A41="","",IF(A41="n/a","",BOM!IL48))</f>
        <v/>
      </c>
      <c r="BE41" s="72" t="str">
        <f t="shared" si="6"/>
        <v/>
      </c>
      <c r="BF41" s="72"/>
      <c r="BG41" s="72"/>
      <c r="BH41" s="79"/>
      <c r="BI41" s="72"/>
      <c r="BJ41" s="79"/>
      <c r="BK41" s="84"/>
      <c r="BL41" s="86" t="str">
        <f t="shared" si="7"/>
        <v/>
      </c>
      <c r="BM41" s="87"/>
      <c r="BN41" s="88"/>
      <c r="BO41" s="88"/>
      <c r="DE41" s="76"/>
      <c r="DF41" s="76"/>
      <c r="DG41" s="89"/>
      <c r="DH41" s="77"/>
      <c r="DI41" s="77" t="str">
        <f>IF(A41="","",[2]Calculation!H40)</f>
        <v/>
      </c>
      <c r="DJ41" s="77" t="str">
        <f t="shared" si="8"/>
        <v/>
      </c>
    </row>
    <row r="42" spans="1:114" ht="15">
      <c r="A42" s="71" t="str">
        <f>IF(BOM!C49="","",IF(LEFT(BOM!C49,3)="CZE",BOM!C49,IF(AND(BOM!C49&gt;100000,BOM!C49&lt;999999),BOM!C49,"n/a")))</f>
        <v/>
      </c>
      <c r="B42" s="72" t="str">
        <f>IF(A42="","",IF(A42="n/a","",BOM!H49))</f>
        <v/>
      </c>
      <c r="C42" s="72" t="str">
        <f t="shared" si="0"/>
        <v/>
      </c>
      <c r="D42" s="72"/>
      <c r="E42" s="73" t="str">
        <f t="shared" si="1"/>
        <v/>
      </c>
      <c r="F42" s="74"/>
      <c r="G42" s="74"/>
      <c r="H42" s="74"/>
      <c r="I42" s="73"/>
      <c r="J42" s="75"/>
      <c r="K42" s="76"/>
      <c r="L42" s="72"/>
      <c r="M42" s="72"/>
      <c r="N42" s="72"/>
      <c r="O42" s="72"/>
      <c r="Q42" s="78"/>
      <c r="R42" s="72"/>
      <c r="T42" s="72"/>
      <c r="U42" s="72"/>
      <c r="V42" s="72"/>
      <c r="W42" s="72"/>
      <c r="X42" s="72"/>
      <c r="Z42" s="78"/>
      <c r="AA42" s="72"/>
      <c r="AC42" s="72"/>
      <c r="AD42" s="72"/>
      <c r="AE42" s="72"/>
      <c r="AF42" s="72"/>
      <c r="AG42" s="72"/>
      <c r="AL42" s="79"/>
      <c r="AM42" s="72"/>
      <c r="AN42" s="72"/>
      <c r="AO42" s="72"/>
      <c r="AP42" s="72"/>
      <c r="AR42" s="78"/>
      <c r="AS42" s="72"/>
      <c r="AT42" s="123" t="str">
        <f t="shared" si="2"/>
        <v/>
      </c>
      <c r="AU42" s="73"/>
      <c r="AV42" s="72" t="str">
        <f>IF(A42="","",IF(A42="n/a","",BOM!I49))</f>
        <v/>
      </c>
      <c r="AW42" s="81" t="str">
        <f>IF(A42="","",IF(A42="n/a","",BOM!K49))</f>
        <v/>
      </c>
      <c r="AX42" s="72" t="str">
        <f t="shared" si="3"/>
        <v/>
      </c>
      <c r="AZ42" s="82" t="str">
        <f t="shared" ca="1" si="4"/>
        <v/>
      </c>
      <c r="BA42" s="83"/>
      <c r="BB42" s="84"/>
      <c r="BC42" s="72" t="str">
        <f t="shared" si="5"/>
        <v/>
      </c>
      <c r="BD42" s="85" t="str">
        <f>IF(A42="","",IF(A42="n/a","",BOM!IL49))</f>
        <v/>
      </c>
      <c r="BE42" s="72" t="str">
        <f t="shared" si="6"/>
        <v/>
      </c>
      <c r="BF42" s="72"/>
      <c r="BG42" s="72"/>
      <c r="BH42" s="79"/>
      <c r="BI42" s="72"/>
      <c r="BJ42" s="79"/>
      <c r="BK42" s="84"/>
      <c r="BL42" s="86" t="str">
        <f t="shared" si="7"/>
        <v/>
      </c>
      <c r="BM42" s="87"/>
      <c r="BN42" s="88"/>
      <c r="BO42" s="88"/>
      <c r="DE42" s="76"/>
      <c r="DF42" s="76"/>
      <c r="DG42" s="89"/>
      <c r="DH42" s="77"/>
      <c r="DI42" s="77" t="str">
        <f>IF(A42="","",[2]Calculation!H41)</f>
        <v/>
      </c>
      <c r="DJ42" s="77" t="str">
        <f t="shared" si="8"/>
        <v/>
      </c>
    </row>
    <row r="43" spans="1:114" ht="15">
      <c r="A43" s="71" t="str">
        <f>IF(BOM!C50="","",IF(LEFT(BOM!C50,3)="CZE",BOM!C50,IF(AND(BOM!C50&gt;100000,BOM!C50&lt;999999),BOM!C50,"n/a")))</f>
        <v/>
      </c>
      <c r="B43" s="72" t="str">
        <f>IF(A43="","",IF(A43="n/a","",BOM!H50))</f>
        <v/>
      </c>
      <c r="C43" s="72" t="str">
        <f t="shared" si="0"/>
        <v/>
      </c>
      <c r="D43" s="72"/>
      <c r="E43" s="73" t="str">
        <f t="shared" si="1"/>
        <v/>
      </c>
      <c r="F43" s="74"/>
      <c r="G43" s="74"/>
      <c r="H43" s="74"/>
      <c r="I43" s="73"/>
      <c r="J43" s="75"/>
      <c r="K43" s="76"/>
      <c r="L43" s="72"/>
      <c r="M43" s="72"/>
      <c r="N43" s="72"/>
      <c r="O43" s="72"/>
      <c r="Q43" s="78"/>
      <c r="R43" s="72"/>
      <c r="T43" s="72"/>
      <c r="U43" s="72"/>
      <c r="V43" s="72"/>
      <c r="W43" s="72"/>
      <c r="X43" s="72"/>
      <c r="Z43" s="78"/>
      <c r="AA43" s="72"/>
      <c r="AC43" s="72"/>
      <c r="AD43" s="72"/>
      <c r="AE43" s="72"/>
      <c r="AF43" s="72"/>
      <c r="AG43" s="72"/>
      <c r="AL43" s="79"/>
      <c r="AM43" s="72"/>
      <c r="AN43" s="72"/>
      <c r="AO43" s="72"/>
      <c r="AP43" s="72"/>
      <c r="AR43" s="78"/>
      <c r="AS43" s="72"/>
      <c r="AT43" s="123" t="str">
        <f t="shared" si="2"/>
        <v/>
      </c>
      <c r="AU43" s="73"/>
      <c r="AV43" s="72" t="str">
        <f>IF(A43="","",IF(A43="n/a","",BOM!I50))</f>
        <v/>
      </c>
      <c r="AW43" s="81" t="str">
        <f>IF(A43="","",IF(A43="n/a","",BOM!K50))</f>
        <v/>
      </c>
      <c r="AX43" s="72" t="str">
        <f t="shared" si="3"/>
        <v/>
      </c>
      <c r="AZ43" s="82" t="str">
        <f t="shared" ca="1" si="4"/>
        <v/>
      </c>
      <c r="BA43" s="83"/>
      <c r="BB43" s="84"/>
      <c r="BC43" s="72" t="str">
        <f t="shared" si="5"/>
        <v/>
      </c>
      <c r="BD43" s="85" t="str">
        <f>IF(A43="","",IF(A43="n/a","",BOM!IL50))</f>
        <v/>
      </c>
      <c r="BE43" s="72" t="str">
        <f t="shared" si="6"/>
        <v/>
      </c>
      <c r="BF43" s="72"/>
      <c r="BG43" s="72"/>
      <c r="BH43" s="79"/>
      <c r="BI43" s="72"/>
      <c r="BJ43" s="79"/>
      <c r="BK43" s="84"/>
      <c r="BL43" s="86" t="str">
        <f t="shared" si="7"/>
        <v/>
      </c>
      <c r="BM43" s="87"/>
      <c r="BN43" s="88"/>
      <c r="BO43" s="88"/>
      <c r="DE43" s="76"/>
      <c r="DF43" s="76"/>
      <c r="DG43" s="89"/>
      <c r="DH43" s="77"/>
      <c r="DI43" s="77" t="str">
        <f>IF(A43="","",[2]Calculation!H42)</f>
        <v/>
      </c>
      <c r="DJ43" s="77" t="str">
        <f t="shared" si="8"/>
        <v/>
      </c>
    </row>
    <row r="44" spans="1:114" ht="15">
      <c r="A44" s="71" t="str">
        <f>IF(BOM!C51="","",IF(LEFT(BOM!C51,3)="CZE",BOM!C51,IF(AND(BOM!C51&gt;100000,BOM!C51&lt;999999),BOM!C51,"n/a")))</f>
        <v/>
      </c>
      <c r="B44" s="72" t="str">
        <f>IF(A44="","",IF(A44="n/a","",BOM!H51))</f>
        <v/>
      </c>
      <c r="C44" s="72" t="str">
        <f t="shared" si="0"/>
        <v/>
      </c>
      <c r="D44" s="72"/>
      <c r="E44" s="73" t="str">
        <f t="shared" si="1"/>
        <v/>
      </c>
      <c r="F44" s="74"/>
      <c r="G44" s="74"/>
      <c r="H44" s="74"/>
      <c r="I44" s="73"/>
      <c r="J44" s="75"/>
      <c r="K44" s="76"/>
      <c r="L44" s="72"/>
      <c r="M44" s="72"/>
      <c r="N44" s="72"/>
      <c r="O44" s="72"/>
      <c r="Q44" s="78"/>
      <c r="R44" s="72"/>
      <c r="T44" s="72"/>
      <c r="U44" s="72"/>
      <c r="V44" s="72"/>
      <c r="W44" s="72"/>
      <c r="X44" s="72"/>
      <c r="Z44" s="78"/>
      <c r="AA44" s="72"/>
      <c r="AC44" s="72"/>
      <c r="AD44" s="72"/>
      <c r="AE44" s="72"/>
      <c r="AF44" s="72"/>
      <c r="AG44" s="72"/>
      <c r="AL44" s="79"/>
      <c r="AM44" s="72"/>
      <c r="AN44" s="72"/>
      <c r="AO44" s="72"/>
      <c r="AP44" s="72"/>
      <c r="AR44" s="78"/>
      <c r="AS44" s="72"/>
      <c r="AT44" s="123" t="str">
        <f t="shared" si="2"/>
        <v/>
      </c>
      <c r="AU44" s="73"/>
      <c r="AV44" s="72" t="str">
        <f>IF(A44="","",IF(A44="n/a","",BOM!I51))</f>
        <v/>
      </c>
      <c r="AW44" s="81" t="str">
        <f>IF(A44="","",IF(A44="n/a","",BOM!K51))</f>
        <v/>
      </c>
      <c r="AX44" s="72" t="str">
        <f t="shared" si="3"/>
        <v/>
      </c>
      <c r="AZ44" s="82" t="str">
        <f t="shared" ca="1" si="4"/>
        <v/>
      </c>
      <c r="BA44" s="83"/>
      <c r="BB44" s="84"/>
      <c r="BC44" s="72" t="str">
        <f t="shared" si="5"/>
        <v/>
      </c>
      <c r="BD44" s="85" t="str">
        <f>IF(A44="","",IF(A44="n/a","",BOM!IL51))</f>
        <v/>
      </c>
      <c r="BE44" s="72" t="str">
        <f t="shared" si="6"/>
        <v/>
      </c>
      <c r="BF44" s="72"/>
      <c r="BG44" s="72"/>
      <c r="BH44" s="79"/>
      <c r="BI44" s="72"/>
      <c r="BJ44" s="79"/>
      <c r="BK44" s="84"/>
      <c r="BL44" s="86" t="str">
        <f t="shared" si="7"/>
        <v/>
      </c>
      <c r="BM44" s="87"/>
      <c r="BN44" s="88"/>
      <c r="BO44" s="88"/>
      <c r="DE44" s="76"/>
      <c r="DF44" s="76"/>
      <c r="DG44" s="89"/>
      <c r="DH44" s="77"/>
      <c r="DI44" s="77" t="str">
        <f>IF(A44="","",[2]Calculation!H43)</f>
        <v/>
      </c>
      <c r="DJ44" s="77" t="str">
        <f t="shared" si="8"/>
        <v/>
      </c>
    </row>
    <row r="45" spans="1:114" ht="15">
      <c r="A45" s="71" t="str">
        <f>IF(BOM!C52="","",IF(LEFT(BOM!C52,3)="CZE",BOM!C52,IF(AND(BOM!C52&gt;100000,BOM!C52&lt;999999),BOM!C52,"n/a")))</f>
        <v/>
      </c>
      <c r="B45" s="72" t="str">
        <f>IF(A45="","",IF(A45="n/a","",BOM!H52))</f>
        <v/>
      </c>
      <c r="C45" s="72" t="str">
        <f t="shared" si="0"/>
        <v/>
      </c>
      <c r="D45" s="72"/>
      <c r="E45" s="73" t="str">
        <f t="shared" si="1"/>
        <v/>
      </c>
      <c r="F45" s="74"/>
      <c r="G45" s="74"/>
      <c r="H45" s="74"/>
      <c r="I45" s="73"/>
      <c r="J45" s="75"/>
      <c r="K45" s="76"/>
      <c r="L45" s="72"/>
      <c r="M45" s="72"/>
      <c r="N45" s="72"/>
      <c r="O45" s="72"/>
      <c r="Q45" s="78"/>
      <c r="R45" s="72"/>
      <c r="T45" s="72"/>
      <c r="U45" s="72"/>
      <c r="V45" s="72"/>
      <c r="W45" s="72"/>
      <c r="X45" s="72"/>
      <c r="Z45" s="78"/>
      <c r="AA45" s="72"/>
      <c r="AC45" s="72"/>
      <c r="AD45" s="72"/>
      <c r="AE45" s="72"/>
      <c r="AF45" s="72"/>
      <c r="AG45" s="72"/>
      <c r="AL45" s="79"/>
      <c r="AM45" s="72"/>
      <c r="AN45" s="72"/>
      <c r="AO45" s="72"/>
      <c r="AP45" s="72"/>
      <c r="AR45" s="78"/>
      <c r="AS45" s="72"/>
      <c r="AT45" s="123" t="str">
        <f t="shared" si="2"/>
        <v/>
      </c>
      <c r="AU45" s="73"/>
      <c r="AV45" s="72" t="str">
        <f>IF(A45="","",IF(A45="n/a","",BOM!I52))</f>
        <v/>
      </c>
      <c r="AW45" s="81" t="str">
        <f>IF(A45="","",IF(A45="n/a","",BOM!K52))</f>
        <v/>
      </c>
      <c r="AX45" s="72" t="str">
        <f t="shared" si="3"/>
        <v/>
      </c>
      <c r="AZ45" s="82" t="str">
        <f t="shared" ca="1" si="4"/>
        <v/>
      </c>
      <c r="BA45" s="83"/>
      <c r="BB45" s="84"/>
      <c r="BC45" s="72" t="str">
        <f t="shared" si="5"/>
        <v/>
      </c>
      <c r="BD45" s="85" t="str">
        <f>IF(A45="","",IF(A45="n/a","",BOM!IL52))</f>
        <v/>
      </c>
      <c r="BE45" s="72" t="str">
        <f t="shared" si="6"/>
        <v/>
      </c>
      <c r="BF45" s="72"/>
      <c r="BG45" s="72"/>
      <c r="BH45" s="79"/>
      <c r="BI45" s="72"/>
      <c r="BJ45" s="79"/>
      <c r="BK45" s="84"/>
      <c r="BL45" s="86" t="str">
        <f t="shared" si="7"/>
        <v/>
      </c>
      <c r="BM45" s="87"/>
      <c r="BN45" s="88"/>
      <c r="BO45" s="88"/>
      <c r="DE45" s="76"/>
      <c r="DF45" s="76"/>
      <c r="DG45" s="89"/>
      <c r="DH45" s="77"/>
      <c r="DI45" s="77" t="str">
        <f>IF(A45="","",[2]Calculation!H44)</f>
        <v/>
      </c>
      <c r="DJ45" s="77" t="str">
        <f t="shared" si="8"/>
        <v/>
      </c>
    </row>
    <row r="46" spans="1:114" ht="15">
      <c r="A46" s="71" t="str">
        <f>IF(BOM!C53="","",IF(LEFT(BOM!C53,3)="CZE",BOM!C53,IF(AND(BOM!C53&gt;100000,BOM!C53&lt;999999),BOM!C53,"n/a")))</f>
        <v/>
      </c>
      <c r="B46" s="72" t="str">
        <f>IF(A46="","",IF(A46="n/a","",BOM!H53))</f>
        <v/>
      </c>
      <c r="C46" s="72" t="str">
        <f t="shared" si="0"/>
        <v/>
      </c>
      <c r="D46" s="72"/>
      <c r="E46" s="73" t="str">
        <f t="shared" si="1"/>
        <v/>
      </c>
      <c r="F46" s="74"/>
      <c r="G46" s="74"/>
      <c r="H46" s="74"/>
      <c r="I46" s="73"/>
      <c r="J46" s="75"/>
      <c r="K46" s="76"/>
      <c r="L46" s="72"/>
      <c r="M46" s="72"/>
      <c r="N46" s="72"/>
      <c r="O46" s="72"/>
      <c r="Q46" s="78"/>
      <c r="R46" s="72"/>
      <c r="T46" s="72"/>
      <c r="U46" s="72"/>
      <c r="V46" s="72"/>
      <c r="W46" s="72"/>
      <c r="X46" s="72"/>
      <c r="Z46" s="78"/>
      <c r="AA46" s="72"/>
      <c r="AC46" s="72"/>
      <c r="AD46" s="72"/>
      <c r="AE46" s="72"/>
      <c r="AF46" s="72"/>
      <c r="AG46" s="72"/>
      <c r="AL46" s="79"/>
      <c r="AM46" s="72"/>
      <c r="AN46" s="72"/>
      <c r="AO46" s="72"/>
      <c r="AP46" s="72"/>
      <c r="AR46" s="78"/>
      <c r="AS46" s="72"/>
      <c r="AT46" s="123" t="str">
        <f t="shared" si="2"/>
        <v/>
      </c>
      <c r="AU46" s="73"/>
      <c r="AV46" s="72" t="str">
        <f>IF(A46="","",IF(A46="n/a","",BOM!I53))</f>
        <v/>
      </c>
      <c r="AW46" s="81" t="str">
        <f>IF(A46="","",IF(A46="n/a","",BOM!K53))</f>
        <v/>
      </c>
      <c r="AX46" s="72" t="str">
        <f t="shared" si="3"/>
        <v/>
      </c>
      <c r="AZ46" s="82" t="str">
        <f t="shared" ca="1" si="4"/>
        <v/>
      </c>
      <c r="BA46" s="83"/>
      <c r="BB46" s="84"/>
      <c r="BC46" s="72" t="str">
        <f t="shared" si="5"/>
        <v/>
      </c>
      <c r="BD46" s="85" t="str">
        <f>IF(A46="","",IF(A46="n/a","",BOM!IL53))</f>
        <v/>
      </c>
      <c r="BE46" s="72" t="str">
        <f t="shared" si="6"/>
        <v/>
      </c>
      <c r="BF46" s="72"/>
      <c r="BG46" s="72"/>
      <c r="BH46" s="79"/>
      <c r="BI46" s="72"/>
      <c r="BJ46" s="79"/>
      <c r="BK46" s="84"/>
      <c r="BL46" s="86" t="str">
        <f t="shared" si="7"/>
        <v/>
      </c>
      <c r="BM46" s="87"/>
      <c r="BN46" s="88"/>
      <c r="BO46" s="88"/>
      <c r="DE46" s="76"/>
      <c r="DF46" s="76"/>
      <c r="DG46" s="89"/>
      <c r="DH46" s="77"/>
      <c r="DI46" s="77" t="str">
        <f>IF(A46="","",[2]Calculation!H45)</f>
        <v/>
      </c>
      <c r="DJ46" s="77" t="str">
        <f t="shared" si="8"/>
        <v/>
      </c>
    </row>
    <row r="47" spans="1:114" ht="15">
      <c r="A47" s="71" t="str">
        <f>IF(BOM!C54="","",IF(LEFT(BOM!C54,3)="CZE",BOM!C54,IF(AND(BOM!C54&gt;100000,BOM!C54&lt;999999),BOM!C54,"n/a")))</f>
        <v/>
      </c>
      <c r="B47" s="72" t="str">
        <f>IF(A47="","",IF(A47="n/a","",BOM!H54))</f>
        <v/>
      </c>
      <c r="C47" s="72" t="str">
        <f t="shared" si="0"/>
        <v/>
      </c>
      <c r="D47" s="72"/>
      <c r="E47" s="73" t="str">
        <f t="shared" si="1"/>
        <v/>
      </c>
      <c r="F47" s="74"/>
      <c r="G47" s="74"/>
      <c r="H47" s="74"/>
      <c r="I47" s="73"/>
      <c r="J47" s="75"/>
      <c r="K47" s="76"/>
      <c r="L47" s="72"/>
      <c r="M47" s="72"/>
      <c r="N47" s="72"/>
      <c r="O47" s="72"/>
      <c r="Q47" s="78"/>
      <c r="R47" s="72"/>
      <c r="T47" s="72"/>
      <c r="U47" s="72"/>
      <c r="V47" s="72"/>
      <c r="W47" s="72"/>
      <c r="X47" s="72"/>
      <c r="Z47" s="78"/>
      <c r="AA47" s="72"/>
      <c r="AC47" s="72"/>
      <c r="AD47" s="72"/>
      <c r="AE47" s="72"/>
      <c r="AF47" s="72"/>
      <c r="AG47" s="72"/>
      <c r="AL47" s="79"/>
      <c r="AM47" s="72"/>
      <c r="AN47" s="72"/>
      <c r="AO47" s="72"/>
      <c r="AP47" s="72"/>
      <c r="AR47" s="78"/>
      <c r="AS47" s="72"/>
      <c r="AT47" s="123" t="str">
        <f t="shared" si="2"/>
        <v/>
      </c>
      <c r="AU47" s="73"/>
      <c r="AV47" s="72" t="str">
        <f>IF(A47="","",IF(A47="n/a","",BOM!I54))</f>
        <v/>
      </c>
      <c r="AW47" s="81" t="str">
        <f>IF(A47="","",IF(A47="n/a","",BOM!K54))</f>
        <v/>
      </c>
      <c r="AX47" s="72" t="str">
        <f t="shared" si="3"/>
        <v/>
      </c>
      <c r="AZ47" s="82" t="str">
        <f t="shared" ca="1" si="4"/>
        <v/>
      </c>
      <c r="BA47" s="83"/>
      <c r="BB47" s="84"/>
      <c r="BC47" s="72" t="str">
        <f t="shared" si="5"/>
        <v/>
      </c>
      <c r="BD47" s="85" t="str">
        <f>IF(A47="","",IF(A47="n/a","",BOM!IL54))</f>
        <v/>
      </c>
      <c r="BE47" s="72" t="str">
        <f t="shared" si="6"/>
        <v/>
      </c>
      <c r="BF47" s="72"/>
      <c r="BG47" s="72"/>
      <c r="BH47" s="79"/>
      <c r="BI47" s="72"/>
      <c r="BJ47" s="79"/>
      <c r="BK47" s="84"/>
      <c r="BL47" s="86" t="str">
        <f t="shared" si="7"/>
        <v/>
      </c>
      <c r="BM47" s="87"/>
      <c r="BN47" s="88"/>
      <c r="BO47" s="88"/>
      <c r="DE47" s="76"/>
      <c r="DF47" s="76"/>
      <c r="DG47" s="89"/>
      <c r="DH47" s="77"/>
      <c r="DI47" s="77" t="str">
        <f>IF(A47="","",[2]Calculation!H46)</f>
        <v/>
      </c>
      <c r="DJ47" s="77" t="str">
        <f t="shared" si="8"/>
        <v/>
      </c>
    </row>
    <row r="48" spans="1:114" ht="15">
      <c r="A48" s="71" t="str">
        <f>IF(BOM!C55="","",IF(LEFT(BOM!C55,3)="CZE",BOM!C55,IF(AND(BOM!C55&gt;100000,BOM!C55&lt;999999),BOM!C55,"n/a")))</f>
        <v/>
      </c>
      <c r="B48" s="72" t="str">
        <f>IF(A48="","",IF(A48="n/a","",BOM!H55))</f>
        <v/>
      </c>
      <c r="C48" s="72" t="str">
        <f t="shared" si="0"/>
        <v/>
      </c>
      <c r="D48" s="72"/>
      <c r="E48" s="73" t="str">
        <f t="shared" si="1"/>
        <v/>
      </c>
      <c r="F48" s="74"/>
      <c r="G48" s="74"/>
      <c r="H48" s="74"/>
      <c r="I48" s="73"/>
      <c r="J48" s="75"/>
      <c r="K48" s="76"/>
      <c r="L48" s="72"/>
      <c r="M48" s="72"/>
      <c r="N48" s="72"/>
      <c r="O48" s="72"/>
      <c r="Q48" s="78"/>
      <c r="R48" s="72"/>
      <c r="T48" s="72"/>
      <c r="U48" s="72"/>
      <c r="V48" s="72"/>
      <c r="W48" s="72"/>
      <c r="X48" s="72"/>
      <c r="Z48" s="78"/>
      <c r="AA48" s="72"/>
      <c r="AC48" s="72"/>
      <c r="AD48" s="72"/>
      <c r="AE48" s="72"/>
      <c r="AF48" s="72"/>
      <c r="AG48" s="72"/>
      <c r="AL48" s="79"/>
      <c r="AM48" s="72"/>
      <c r="AN48" s="72"/>
      <c r="AO48" s="72"/>
      <c r="AP48" s="72"/>
      <c r="AR48" s="78"/>
      <c r="AS48" s="72"/>
      <c r="AT48" s="123" t="str">
        <f t="shared" si="2"/>
        <v/>
      </c>
      <c r="AU48" s="73"/>
      <c r="AV48" s="72" t="str">
        <f>IF(A48="","",IF(A48="n/a","",BOM!I55))</f>
        <v/>
      </c>
      <c r="AW48" s="81" t="str">
        <f>IF(A48="","",IF(A48="n/a","",BOM!K55))</f>
        <v/>
      </c>
      <c r="AX48" s="72" t="str">
        <f t="shared" si="3"/>
        <v/>
      </c>
      <c r="AZ48" s="82" t="str">
        <f t="shared" ca="1" si="4"/>
        <v/>
      </c>
      <c r="BA48" s="83"/>
      <c r="BB48" s="84"/>
      <c r="BC48" s="72" t="str">
        <f t="shared" si="5"/>
        <v/>
      </c>
      <c r="BD48" s="85" t="str">
        <f>IF(A48="","",IF(A48="n/a","",BOM!IL55))</f>
        <v/>
      </c>
      <c r="BE48" s="72" t="str">
        <f t="shared" si="6"/>
        <v/>
      </c>
      <c r="BF48" s="72"/>
      <c r="BG48" s="72"/>
      <c r="BH48" s="79"/>
      <c r="BI48" s="72"/>
      <c r="BJ48" s="79"/>
      <c r="BK48" s="84"/>
      <c r="BL48" s="86" t="str">
        <f t="shared" si="7"/>
        <v/>
      </c>
      <c r="BM48" s="87"/>
      <c r="BN48" s="88"/>
      <c r="BO48" s="88"/>
      <c r="DE48" s="76"/>
      <c r="DF48" s="76"/>
      <c r="DG48" s="89"/>
      <c r="DH48" s="77"/>
      <c r="DI48" s="77" t="str">
        <f>IF(A48="","",[2]Calculation!H47)</f>
        <v/>
      </c>
      <c r="DJ48" s="77" t="str">
        <f t="shared" si="8"/>
        <v/>
      </c>
    </row>
    <row r="49" spans="1:114" ht="15">
      <c r="A49" s="71" t="str">
        <f>IF(BOM!C56="","",IF(LEFT(BOM!C56,3)="CZE",BOM!C56,IF(AND(BOM!C56&gt;100000,BOM!C56&lt;999999),BOM!C56,"n/a")))</f>
        <v/>
      </c>
      <c r="B49" s="72" t="str">
        <f>IF(A49="","",IF(A49="n/a","",BOM!H56))</f>
        <v/>
      </c>
      <c r="C49" s="72" t="str">
        <f t="shared" si="0"/>
        <v/>
      </c>
      <c r="D49" s="72"/>
      <c r="E49" s="73" t="str">
        <f t="shared" si="1"/>
        <v/>
      </c>
      <c r="F49" s="74"/>
      <c r="G49" s="74"/>
      <c r="H49" s="74"/>
      <c r="I49" s="73"/>
      <c r="J49" s="75"/>
      <c r="K49" s="76"/>
      <c r="L49" s="72"/>
      <c r="M49" s="72"/>
      <c r="N49" s="72"/>
      <c r="O49" s="72"/>
      <c r="Q49" s="78"/>
      <c r="R49" s="72"/>
      <c r="T49" s="72"/>
      <c r="U49" s="72"/>
      <c r="V49" s="72"/>
      <c r="W49" s="72"/>
      <c r="X49" s="72"/>
      <c r="Z49" s="78"/>
      <c r="AA49" s="72"/>
      <c r="AC49" s="72"/>
      <c r="AD49" s="72"/>
      <c r="AE49" s="72"/>
      <c r="AF49" s="72"/>
      <c r="AG49" s="72"/>
      <c r="AL49" s="79"/>
      <c r="AM49" s="72"/>
      <c r="AN49" s="72"/>
      <c r="AO49" s="72"/>
      <c r="AP49" s="72"/>
      <c r="AR49" s="78"/>
      <c r="AS49" s="72"/>
      <c r="AT49" s="123" t="str">
        <f t="shared" si="2"/>
        <v/>
      </c>
      <c r="AU49" s="73"/>
      <c r="AV49" s="72" t="str">
        <f>IF(A49="","",IF(A49="n/a","",BOM!I56))</f>
        <v/>
      </c>
      <c r="AW49" s="81" t="str">
        <f>IF(A49="","",IF(A49="n/a","",BOM!K56))</f>
        <v/>
      </c>
      <c r="AX49" s="72" t="str">
        <f t="shared" si="3"/>
        <v/>
      </c>
      <c r="AZ49" s="82" t="str">
        <f t="shared" ca="1" si="4"/>
        <v/>
      </c>
      <c r="BA49" s="83"/>
      <c r="BB49" s="84"/>
      <c r="BC49" s="72" t="str">
        <f t="shared" si="5"/>
        <v/>
      </c>
      <c r="BD49" s="85" t="str">
        <f>IF(A49="","",IF(A49="n/a","",BOM!IL56))</f>
        <v/>
      </c>
      <c r="BE49" s="72" t="str">
        <f t="shared" si="6"/>
        <v/>
      </c>
      <c r="BF49" s="72"/>
      <c r="BG49" s="72"/>
      <c r="BH49" s="79"/>
      <c r="BI49" s="72"/>
      <c r="BJ49" s="79"/>
      <c r="BK49" s="84"/>
      <c r="BL49" s="86" t="str">
        <f t="shared" si="7"/>
        <v/>
      </c>
      <c r="BM49" s="87"/>
      <c r="BN49" s="88"/>
      <c r="BO49" s="88"/>
      <c r="DE49" s="76"/>
      <c r="DF49" s="76"/>
      <c r="DG49" s="89"/>
      <c r="DH49" s="77"/>
      <c r="DI49" s="77" t="str">
        <f>IF(A49="","",[2]Calculation!H48)</f>
        <v/>
      </c>
      <c r="DJ49" s="77" t="str">
        <f t="shared" si="8"/>
        <v/>
      </c>
    </row>
    <row r="50" spans="1:114" ht="15">
      <c r="A50" s="71" t="str">
        <f>IF(BOM!C57="","",IF(LEFT(BOM!C57,3)="CZE",BOM!C57,IF(AND(BOM!C57&gt;100000,BOM!C57&lt;999999),BOM!C57,"n/a")))</f>
        <v/>
      </c>
      <c r="B50" s="72" t="str">
        <f>IF(A50="","",IF(A50="n/a","",BOM!H57))</f>
        <v/>
      </c>
      <c r="C50" s="72" t="str">
        <f t="shared" si="0"/>
        <v/>
      </c>
      <c r="D50" s="72"/>
      <c r="E50" s="73" t="str">
        <f t="shared" si="1"/>
        <v/>
      </c>
      <c r="F50" s="74"/>
      <c r="G50" s="74"/>
      <c r="H50" s="74"/>
      <c r="I50" s="73"/>
      <c r="J50" s="75"/>
      <c r="K50" s="76"/>
      <c r="L50" s="72"/>
      <c r="M50" s="72"/>
      <c r="N50" s="72"/>
      <c r="O50" s="72"/>
      <c r="Q50" s="78"/>
      <c r="R50" s="72"/>
      <c r="T50" s="72"/>
      <c r="U50" s="72"/>
      <c r="V50" s="72"/>
      <c r="W50" s="72"/>
      <c r="X50" s="72"/>
      <c r="Z50" s="78"/>
      <c r="AA50" s="72"/>
      <c r="AC50" s="72"/>
      <c r="AD50" s="72"/>
      <c r="AE50" s="72"/>
      <c r="AF50" s="72"/>
      <c r="AG50" s="72"/>
      <c r="AL50" s="79"/>
      <c r="AM50" s="72"/>
      <c r="AN50" s="72"/>
      <c r="AO50" s="72"/>
      <c r="AP50" s="72"/>
      <c r="AR50" s="78"/>
      <c r="AS50" s="72"/>
      <c r="AT50" s="123" t="str">
        <f t="shared" si="2"/>
        <v/>
      </c>
      <c r="AU50" s="73"/>
      <c r="AV50" s="72" t="str">
        <f>IF(A50="","",IF(A50="n/a","",BOM!I57))</f>
        <v/>
      </c>
      <c r="AW50" s="81" t="str">
        <f>IF(A50="","",IF(A50="n/a","",BOM!K57))</f>
        <v/>
      </c>
      <c r="AX50" s="72" t="str">
        <f t="shared" si="3"/>
        <v/>
      </c>
      <c r="AZ50" s="82" t="str">
        <f t="shared" ca="1" si="4"/>
        <v/>
      </c>
      <c r="BA50" s="83"/>
      <c r="BB50" s="84"/>
      <c r="BC50" s="72" t="str">
        <f t="shared" si="5"/>
        <v/>
      </c>
      <c r="BD50" s="85" t="str">
        <f>IF(A50="","",IF(A50="n/a","",BOM!IL57))</f>
        <v/>
      </c>
      <c r="BE50" s="72" t="str">
        <f t="shared" si="6"/>
        <v/>
      </c>
      <c r="BF50" s="72"/>
      <c r="BG50" s="72"/>
      <c r="BH50" s="79"/>
      <c r="BI50" s="72"/>
      <c r="BJ50" s="79"/>
      <c r="BK50" s="84"/>
      <c r="BL50" s="86" t="str">
        <f t="shared" si="7"/>
        <v/>
      </c>
      <c r="BM50" s="87"/>
      <c r="BN50" s="88"/>
      <c r="BO50" s="88"/>
      <c r="DE50" s="76"/>
      <c r="DF50" s="76"/>
      <c r="DG50" s="89"/>
      <c r="DH50" s="77"/>
      <c r="DI50" s="77" t="str">
        <f>IF(A50="","",[2]Calculation!H49)</f>
        <v/>
      </c>
      <c r="DJ50" s="77" t="str">
        <f t="shared" si="8"/>
        <v/>
      </c>
    </row>
    <row r="51" spans="1:114" ht="15">
      <c r="A51" s="71" t="str">
        <f>IF(BOM!C58="","",IF(LEFT(BOM!C58,3)="CZE",BOM!C58,IF(AND(BOM!C58&gt;100000,BOM!C58&lt;999999),BOM!C58,"n/a")))</f>
        <v/>
      </c>
      <c r="B51" s="72" t="str">
        <f>IF(A51="","",IF(A51="n/a","",BOM!H58))</f>
        <v/>
      </c>
      <c r="C51" s="72" t="str">
        <f t="shared" si="0"/>
        <v/>
      </c>
      <c r="D51" s="72"/>
      <c r="E51" s="73" t="str">
        <f t="shared" si="1"/>
        <v/>
      </c>
      <c r="F51" s="74"/>
      <c r="G51" s="74"/>
      <c r="H51" s="74"/>
      <c r="I51" s="73"/>
      <c r="J51" s="75"/>
      <c r="K51" s="76"/>
      <c r="L51" s="72"/>
      <c r="M51" s="72"/>
      <c r="N51" s="72"/>
      <c r="O51" s="72"/>
      <c r="Q51" s="78"/>
      <c r="R51" s="72"/>
      <c r="T51" s="72"/>
      <c r="U51" s="72"/>
      <c r="V51" s="72"/>
      <c r="W51" s="72"/>
      <c r="X51" s="72"/>
      <c r="Z51" s="78"/>
      <c r="AA51" s="72"/>
      <c r="AC51" s="72"/>
      <c r="AD51" s="72"/>
      <c r="AE51" s="72"/>
      <c r="AF51" s="72"/>
      <c r="AG51" s="72"/>
      <c r="AL51" s="79"/>
      <c r="AM51" s="72"/>
      <c r="AN51" s="72"/>
      <c r="AO51" s="72"/>
      <c r="AP51" s="72"/>
      <c r="AR51" s="78"/>
      <c r="AS51" s="72"/>
      <c r="AT51" s="123" t="str">
        <f t="shared" si="2"/>
        <v/>
      </c>
      <c r="AU51" s="73"/>
      <c r="AV51" s="72" t="str">
        <f>IF(A51="","",IF(A51="n/a","",BOM!I58))</f>
        <v/>
      </c>
      <c r="AW51" s="81" t="str">
        <f>IF(A51="","",IF(A51="n/a","",BOM!K58))</f>
        <v/>
      </c>
      <c r="AX51" s="72" t="str">
        <f t="shared" si="3"/>
        <v/>
      </c>
      <c r="AZ51" s="82" t="str">
        <f t="shared" ca="1" si="4"/>
        <v/>
      </c>
      <c r="BA51" s="83"/>
      <c r="BB51" s="84"/>
      <c r="BC51" s="72" t="str">
        <f t="shared" si="5"/>
        <v/>
      </c>
      <c r="BD51" s="85" t="str">
        <f>IF(A51="","",IF(A51="n/a","",BOM!IL58))</f>
        <v/>
      </c>
      <c r="BE51" s="72" t="str">
        <f t="shared" si="6"/>
        <v/>
      </c>
      <c r="BF51" s="72"/>
      <c r="BG51" s="72"/>
      <c r="BH51" s="79"/>
      <c r="BI51" s="72"/>
      <c r="BJ51" s="79"/>
      <c r="BK51" s="84"/>
      <c r="BL51" s="86" t="str">
        <f t="shared" si="7"/>
        <v/>
      </c>
      <c r="BM51" s="87"/>
      <c r="BN51" s="88"/>
      <c r="BO51" s="88"/>
      <c r="DE51" s="76"/>
      <c r="DF51" s="76"/>
      <c r="DG51" s="89"/>
      <c r="DH51" s="77"/>
      <c r="DI51" s="77" t="str">
        <f>IF(A51="","",[2]Calculation!H50)</f>
        <v/>
      </c>
      <c r="DJ51" s="77" t="str">
        <f t="shared" si="8"/>
        <v/>
      </c>
    </row>
    <row r="52" spans="1:114" ht="15">
      <c r="A52" s="71" t="str">
        <f>IF(BOM!C59="","",IF(LEFT(BOM!C59,3)="CZE",BOM!C59,IF(AND(BOM!C59&gt;100000,BOM!C59&lt;999999),BOM!C59,"n/a")))</f>
        <v/>
      </c>
      <c r="B52" s="72" t="str">
        <f>IF(A52="","",IF(A52="n/a","",BOM!H59))</f>
        <v/>
      </c>
      <c r="C52" s="72" t="str">
        <f t="shared" si="0"/>
        <v/>
      </c>
      <c r="D52" s="72"/>
      <c r="E52" s="73" t="str">
        <f t="shared" si="1"/>
        <v/>
      </c>
      <c r="F52" s="74"/>
      <c r="G52" s="74"/>
      <c r="H52" s="74"/>
      <c r="I52" s="73"/>
      <c r="J52" s="75"/>
      <c r="K52" s="76"/>
      <c r="L52" s="72"/>
      <c r="M52" s="72"/>
      <c r="N52" s="72"/>
      <c r="O52" s="72"/>
      <c r="Q52" s="78"/>
      <c r="R52" s="72"/>
      <c r="T52" s="72"/>
      <c r="U52" s="72"/>
      <c r="V52" s="72"/>
      <c r="W52" s="72"/>
      <c r="X52" s="72"/>
      <c r="Z52" s="78"/>
      <c r="AA52" s="72"/>
      <c r="AC52" s="72"/>
      <c r="AD52" s="72"/>
      <c r="AE52" s="72"/>
      <c r="AF52" s="72"/>
      <c r="AG52" s="72"/>
      <c r="AL52" s="79"/>
      <c r="AM52" s="72"/>
      <c r="AN52" s="72"/>
      <c r="AO52" s="72"/>
      <c r="AP52" s="72"/>
      <c r="AR52" s="78"/>
      <c r="AS52" s="72"/>
      <c r="AT52" s="123" t="str">
        <f t="shared" si="2"/>
        <v/>
      </c>
      <c r="AU52" s="73"/>
      <c r="AV52" s="72" t="str">
        <f>IF(A52="","",IF(A52="n/a","",BOM!I59))</f>
        <v/>
      </c>
      <c r="AW52" s="81" t="str">
        <f>IF(A52="","",IF(A52="n/a","",BOM!K59))</f>
        <v/>
      </c>
      <c r="AX52" s="72" t="str">
        <f t="shared" si="3"/>
        <v/>
      </c>
      <c r="AZ52" s="82" t="str">
        <f t="shared" ca="1" si="4"/>
        <v/>
      </c>
      <c r="BA52" s="83"/>
      <c r="BB52" s="84"/>
      <c r="BC52" s="72" t="str">
        <f t="shared" si="5"/>
        <v/>
      </c>
      <c r="BD52" s="85" t="str">
        <f>IF(A52="","",IF(A52="n/a","",BOM!IL59))</f>
        <v/>
      </c>
      <c r="BE52" s="72" t="str">
        <f t="shared" si="6"/>
        <v/>
      </c>
      <c r="BF52" s="72"/>
      <c r="BG52" s="72"/>
      <c r="BH52" s="79"/>
      <c r="BI52" s="72"/>
      <c r="BJ52" s="79"/>
      <c r="BK52" s="84"/>
      <c r="BL52" s="86" t="str">
        <f t="shared" si="7"/>
        <v/>
      </c>
      <c r="BM52" s="87"/>
      <c r="BN52" s="88"/>
      <c r="BO52" s="88"/>
      <c r="DE52" s="76"/>
      <c r="DF52" s="76"/>
      <c r="DG52" s="89"/>
      <c r="DH52" s="77"/>
      <c r="DI52" s="77" t="str">
        <f>IF(A52="","",[2]Calculation!H51)</f>
        <v/>
      </c>
      <c r="DJ52" s="77" t="str">
        <f t="shared" si="8"/>
        <v/>
      </c>
    </row>
    <row r="53" spans="1:114" ht="15">
      <c r="A53" s="71" t="str">
        <f>IF(BOM!C60="","",IF(LEFT(BOM!C60,3)="CZE",BOM!C60,IF(AND(BOM!C60&gt;100000,BOM!C60&lt;999999),BOM!C60,"n/a")))</f>
        <v/>
      </c>
      <c r="B53" s="72" t="str">
        <f>IF(A53="","",IF(A53="n/a","",BOM!H60))</f>
        <v/>
      </c>
      <c r="C53" s="72" t="str">
        <f t="shared" si="0"/>
        <v/>
      </c>
      <c r="D53" s="72"/>
      <c r="E53" s="73" t="str">
        <f t="shared" si="1"/>
        <v/>
      </c>
      <c r="F53" s="74"/>
      <c r="G53" s="74"/>
      <c r="H53" s="74"/>
      <c r="I53" s="73"/>
      <c r="J53" s="75"/>
      <c r="K53" s="76"/>
      <c r="L53" s="72"/>
      <c r="M53" s="72"/>
      <c r="N53" s="72"/>
      <c r="O53" s="72"/>
      <c r="Q53" s="78"/>
      <c r="R53" s="72"/>
      <c r="T53" s="72"/>
      <c r="U53" s="72"/>
      <c r="V53" s="72"/>
      <c r="W53" s="72"/>
      <c r="X53" s="72"/>
      <c r="Z53" s="78"/>
      <c r="AA53" s="72"/>
      <c r="AC53" s="72"/>
      <c r="AD53" s="72"/>
      <c r="AE53" s="72"/>
      <c r="AF53" s="72"/>
      <c r="AG53" s="72"/>
      <c r="AL53" s="79"/>
      <c r="AM53" s="72"/>
      <c r="AN53" s="72"/>
      <c r="AO53" s="72"/>
      <c r="AP53" s="72"/>
      <c r="AR53" s="78"/>
      <c r="AS53" s="72"/>
      <c r="AT53" s="123" t="str">
        <f t="shared" si="2"/>
        <v/>
      </c>
      <c r="AU53" s="73"/>
      <c r="AV53" s="72" t="str">
        <f>IF(A53="","",IF(A53="n/a","",BOM!I60))</f>
        <v/>
      </c>
      <c r="AW53" s="81" t="str">
        <f>IF(A53="","",IF(A53="n/a","",BOM!K60))</f>
        <v/>
      </c>
      <c r="AX53" s="72" t="str">
        <f t="shared" si="3"/>
        <v/>
      </c>
      <c r="AZ53" s="82" t="str">
        <f t="shared" ca="1" si="4"/>
        <v/>
      </c>
      <c r="BA53" s="83"/>
      <c r="BB53" s="84"/>
      <c r="BC53" s="72" t="str">
        <f t="shared" si="5"/>
        <v/>
      </c>
      <c r="BD53" s="85" t="str">
        <f>IF(A53="","",IF(A53="n/a","",BOM!IL60))</f>
        <v/>
      </c>
      <c r="BE53" s="72" t="str">
        <f t="shared" si="6"/>
        <v/>
      </c>
      <c r="BF53" s="72"/>
      <c r="BG53" s="72"/>
      <c r="BH53" s="79"/>
      <c r="BI53" s="72"/>
      <c r="BJ53" s="79"/>
      <c r="BK53" s="84"/>
      <c r="BL53" s="86" t="str">
        <f t="shared" si="7"/>
        <v/>
      </c>
      <c r="BM53" s="87"/>
      <c r="BN53" s="88"/>
      <c r="BO53" s="88"/>
      <c r="DE53" s="76"/>
      <c r="DF53" s="76"/>
      <c r="DG53" s="89"/>
      <c r="DH53" s="77"/>
      <c r="DI53" s="77" t="str">
        <f>IF(A53="","",[2]Calculation!H52)</f>
        <v/>
      </c>
      <c r="DJ53" s="77" t="str">
        <f t="shared" si="8"/>
        <v/>
      </c>
    </row>
    <row r="54" spans="1:114" ht="15">
      <c r="A54" s="71" t="str">
        <f>IF(BOM!C61="","",IF(LEFT(BOM!C61,3)="CZE",BOM!C61,IF(AND(BOM!C61&gt;100000,BOM!C61&lt;999999),BOM!C61,"n/a")))</f>
        <v/>
      </c>
      <c r="B54" s="72" t="str">
        <f>IF(A54="","",IF(A54="n/a","",BOM!H61))</f>
        <v/>
      </c>
      <c r="C54" s="72" t="str">
        <f t="shared" si="0"/>
        <v/>
      </c>
      <c r="D54" s="72"/>
      <c r="E54" s="73" t="str">
        <f t="shared" si="1"/>
        <v/>
      </c>
      <c r="F54" s="74"/>
      <c r="G54" s="74"/>
      <c r="H54" s="74"/>
      <c r="I54" s="73"/>
      <c r="J54" s="75"/>
      <c r="K54" s="76"/>
      <c r="L54" s="72"/>
      <c r="M54" s="72"/>
      <c r="N54" s="72"/>
      <c r="O54" s="72"/>
      <c r="Q54" s="78"/>
      <c r="R54" s="72"/>
      <c r="T54" s="72"/>
      <c r="U54" s="72"/>
      <c r="V54" s="72"/>
      <c r="W54" s="72"/>
      <c r="X54" s="72"/>
      <c r="Z54" s="78"/>
      <c r="AA54" s="72"/>
      <c r="AC54" s="72"/>
      <c r="AD54" s="72"/>
      <c r="AE54" s="72"/>
      <c r="AF54" s="72"/>
      <c r="AG54" s="72"/>
      <c r="AL54" s="79"/>
      <c r="AM54" s="72"/>
      <c r="AN54" s="72"/>
      <c r="AO54" s="72"/>
      <c r="AP54" s="72"/>
      <c r="AR54" s="78"/>
      <c r="AS54" s="72"/>
      <c r="AT54" s="123" t="str">
        <f t="shared" si="2"/>
        <v/>
      </c>
      <c r="AU54" s="73"/>
      <c r="AV54" s="72" t="str">
        <f>IF(A54="","",IF(A54="n/a","",BOM!I61))</f>
        <v/>
      </c>
      <c r="AW54" s="81" t="str">
        <f>IF(A54="","",IF(A54="n/a","",BOM!K61))</f>
        <v/>
      </c>
      <c r="AX54" s="72" t="str">
        <f t="shared" si="3"/>
        <v/>
      </c>
      <c r="AZ54" s="82" t="str">
        <f t="shared" ca="1" si="4"/>
        <v/>
      </c>
      <c r="BA54" s="83"/>
      <c r="BB54" s="84"/>
      <c r="BC54" s="72" t="str">
        <f t="shared" si="5"/>
        <v/>
      </c>
      <c r="BD54" s="85" t="str">
        <f>IF(A54="","",IF(A54="n/a","",BOM!IL61))</f>
        <v/>
      </c>
      <c r="BE54" s="72" t="str">
        <f t="shared" si="6"/>
        <v/>
      </c>
      <c r="BF54" s="72"/>
      <c r="BG54" s="72"/>
      <c r="BH54" s="79"/>
      <c r="BI54" s="72"/>
      <c r="BJ54" s="79"/>
      <c r="BK54" s="84"/>
      <c r="BL54" s="86" t="str">
        <f t="shared" si="7"/>
        <v/>
      </c>
      <c r="BM54" s="87"/>
      <c r="BN54" s="88"/>
      <c r="BO54" s="88"/>
      <c r="DE54" s="76"/>
      <c r="DF54" s="76"/>
      <c r="DG54" s="89"/>
      <c r="DH54" s="77"/>
      <c r="DI54" s="77" t="str">
        <f>IF(A54="","",[2]Calculation!H53)</f>
        <v/>
      </c>
      <c r="DJ54" s="77" t="str">
        <f t="shared" si="8"/>
        <v/>
      </c>
    </row>
    <row r="55" spans="1:114" ht="15">
      <c r="A55" s="71" t="str">
        <f>IF(BOM!C62="","",IF(LEFT(BOM!C62,3)="CZE",BOM!C62,IF(AND(BOM!C62&gt;100000,BOM!C62&lt;999999),BOM!C62,"n/a")))</f>
        <v/>
      </c>
      <c r="B55" s="72" t="str">
        <f>IF(A55="","",IF(A55="n/a","",BOM!H62))</f>
        <v/>
      </c>
      <c r="C55" s="72" t="str">
        <f t="shared" si="0"/>
        <v/>
      </c>
      <c r="D55" s="72"/>
      <c r="E55" s="73" t="str">
        <f t="shared" si="1"/>
        <v/>
      </c>
      <c r="F55" s="74"/>
      <c r="G55" s="74"/>
      <c r="H55" s="74"/>
      <c r="I55" s="73"/>
      <c r="J55" s="75"/>
      <c r="K55" s="76"/>
      <c r="L55" s="72"/>
      <c r="M55" s="72"/>
      <c r="N55" s="72"/>
      <c r="O55" s="72"/>
      <c r="Q55" s="78"/>
      <c r="R55" s="72"/>
      <c r="T55" s="72"/>
      <c r="U55" s="72"/>
      <c r="V55" s="72"/>
      <c r="W55" s="72"/>
      <c r="X55" s="72"/>
      <c r="Z55" s="78"/>
      <c r="AA55" s="72"/>
      <c r="AC55" s="72"/>
      <c r="AD55" s="72"/>
      <c r="AE55" s="72"/>
      <c r="AF55" s="72"/>
      <c r="AG55" s="72"/>
      <c r="AL55" s="79"/>
      <c r="AM55" s="72"/>
      <c r="AN55" s="72"/>
      <c r="AO55" s="72"/>
      <c r="AP55" s="72"/>
      <c r="AR55" s="78"/>
      <c r="AS55" s="72"/>
      <c r="AT55" s="123" t="str">
        <f t="shared" si="2"/>
        <v/>
      </c>
      <c r="AU55" s="73"/>
      <c r="AV55" s="72" t="str">
        <f>IF(A55="","",IF(A55="n/a","",BOM!I62))</f>
        <v/>
      </c>
      <c r="AW55" s="81" t="str">
        <f>IF(A55="","",IF(A55="n/a","",BOM!K62))</f>
        <v/>
      </c>
      <c r="AX55" s="72" t="str">
        <f t="shared" si="3"/>
        <v/>
      </c>
      <c r="AZ55" s="82" t="str">
        <f t="shared" ca="1" si="4"/>
        <v/>
      </c>
      <c r="BA55" s="83"/>
      <c r="BB55" s="84"/>
      <c r="BC55" s="72" t="str">
        <f t="shared" si="5"/>
        <v/>
      </c>
      <c r="BD55" s="85" t="str">
        <f>IF(A55="","",IF(A55="n/a","",BOM!IL62))</f>
        <v/>
      </c>
      <c r="BE55" s="72" t="str">
        <f t="shared" si="6"/>
        <v/>
      </c>
      <c r="BF55" s="72"/>
      <c r="BG55" s="72"/>
      <c r="BH55" s="79"/>
      <c r="BI55" s="72"/>
      <c r="BJ55" s="79"/>
      <c r="BK55" s="84"/>
      <c r="BL55" s="86" t="str">
        <f t="shared" si="7"/>
        <v/>
      </c>
      <c r="BM55" s="87"/>
      <c r="BN55" s="88"/>
      <c r="BO55" s="88"/>
      <c r="DE55" s="76"/>
      <c r="DF55" s="76"/>
      <c r="DG55" s="89"/>
      <c r="DH55" s="77"/>
      <c r="DI55" s="77" t="str">
        <f>IF(A55="","",[2]Calculation!H54)</f>
        <v/>
      </c>
      <c r="DJ55" s="77" t="str">
        <f t="shared" si="8"/>
        <v/>
      </c>
    </row>
    <row r="56" spans="1:114" ht="15">
      <c r="A56" s="71" t="str">
        <f>IF(BOM!C63="","",IF(LEFT(BOM!C63,3)="CZE",BOM!C63,IF(AND(BOM!C63&gt;100000,BOM!C63&lt;999999),BOM!C63,"n/a")))</f>
        <v/>
      </c>
      <c r="B56" s="72" t="str">
        <f>IF(A56="","",IF(A56="n/a","",BOM!H63))</f>
        <v/>
      </c>
      <c r="C56" s="72" t="str">
        <f t="shared" si="0"/>
        <v/>
      </c>
      <c r="D56" s="72"/>
      <c r="E56" s="73" t="str">
        <f t="shared" si="1"/>
        <v/>
      </c>
      <c r="F56" s="74"/>
      <c r="G56" s="74"/>
      <c r="H56" s="74"/>
      <c r="I56" s="73"/>
      <c r="J56" s="75"/>
      <c r="K56" s="76"/>
      <c r="L56" s="72"/>
      <c r="M56" s="72"/>
      <c r="N56" s="72"/>
      <c r="O56" s="72"/>
      <c r="Q56" s="78"/>
      <c r="R56" s="72"/>
      <c r="T56" s="72"/>
      <c r="U56" s="72"/>
      <c r="V56" s="72"/>
      <c r="W56" s="72"/>
      <c r="X56" s="72"/>
      <c r="Z56" s="78"/>
      <c r="AA56" s="72"/>
      <c r="AC56" s="72"/>
      <c r="AD56" s="72"/>
      <c r="AE56" s="72"/>
      <c r="AF56" s="72"/>
      <c r="AG56" s="72"/>
      <c r="AL56" s="79"/>
      <c r="AM56" s="72"/>
      <c r="AN56" s="72"/>
      <c r="AO56" s="72"/>
      <c r="AP56" s="72"/>
      <c r="AR56" s="78"/>
      <c r="AS56" s="72"/>
      <c r="AT56" s="123" t="str">
        <f t="shared" si="2"/>
        <v/>
      </c>
      <c r="AU56" s="73"/>
      <c r="AV56" s="72" t="str">
        <f>IF(A56="","",IF(A56="n/a","",BOM!I63))</f>
        <v/>
      </c>
      <c r="AW56" s="81" t="str">
        <f>IF(A56="","",IF(A56="n/a","",BOM!K63))</f>
        <v/>
      </c>
      <c r="AX56" s="72" t="str">
        <f t="shared" si="3"/>
        <v/>
      </c>
      <c r="AZ56" s="82" t="str">
        <f t="shared" ca="1" si="4"/>
        <v/>
      </c>
      <c r="BA56" s="83"/>
      <c r="BB56" s="84"/>
      <c r="BC56" s="72" t="str">
        <f t="shared" si="5"/>
        <v/>
      </c>
      <c r="BD56" s="85" t="str">
        <f>IF(A56="","",IF(A56="n/a","",BOM!IL63))</f>
        <v/>
      </c>
      <c r="BE56" s="72" t="str">
        <f t="shared" si="6"/>
        <v/>
      </c>
      <c r="BF56" s="72"/>
      <c r="BG56" s="72"/>
      <c r="BH56" s="79"/>
      <c r="BI56" s="72"/>
      <c r="BJ56" s="79"/>
      <c r="BK56" s="84"/>
      <c r="BL56" s="86" t="str">
        <f t="shared" si="7"/>
        <v/>
      </c>
      <c r="BM56" s="87"/>
      <c r="BN56" s="88"/>
      <c r="BO56" s="88"/>
      <c r="DE56" s="76"/>
      <c r="DF56" s="76"/>
      <c r="DG56" s="89"/>
      <c r="DH56" s="77"/>
      <c r="DI56" s="77" t="str">
        <f>IF(A56="","",[2]Calculation!H55)</f>
        <v/>
      </c>
      <c r="DJ56" s="77" t="str">
        <f t="shared" si="8"/>
        <v/>
      </c>
    </row>
    <row r="57" spans="1:114" ht="15">
      <c r="A57" s="71" t="str">
        <f>IF(BOM!C64="","",IF(LEFT(BOM!C64,3)="CZE",BOM!C64,IF(AND(BOM!C64&gt;100000,BOM!C64&lt;999999),BOM!C64,"n/a")))</f>
        <v/>
      </c>
      <c r="B57" s="72" t="str">
        <f>IF(A57="","",IF(A57="n/a","",BOM!H64))</f>
        <v/>
      </c>
      <c r="C57" s="72" t="str">
        <f t="shared" si="0"/>
        <v/>
      </c>
      <c r="D57" s="72"/>
      <c r="E57" s="73" t="str">
        <f t="shared" si="1"/>
        <v/>
      </c>
      <c r="F57" s="74"/>
      <c r="G57" s="74"/>
      <c r="H57" s="74"/>
      <c r="I57" s="73"/>
      <c r="J57" s="75"/>
      <c r="K57" s="76"/>
      <c r="L57" s="72"/>
      <c r="M57" s="72"/>
      <c r="N57" s="72"/>
      <c r="O57" s="72"/>
      <c r="Q57" s="78"/>
      <c r="R57" s="72"/>
      <c r="T57" s="72"/>
      <c r="U57" s="72"/>
      <c r="V57" s="72"/>
      <c r="W57" s="72"/>
      <c r="X57" s="72"/>
      <c r="Z57" s="78"/>
      <c r="AA57" s="72"/>
      <c r="AC57" s="72"/>
      <c r="AD57" s="72"/>
      <c r="AE57" s="72"/>
      <c r="AF57" s="72"/>
      <c r="AG57" s="72"/>
      <c r="AL57" s="79"/>
      <c r="AM57" s="72"/>
      <c r="AN57" s="72"/>
      <c r="AO57" s="72"/>
      <c r="AP57" s="72"/>
      <c r="AR57" s="78"/>
      <c r="AS57" s="72"/>
      <c r="AT57" s="123" t="str">
        <f t="shared" si="2"/>
        <v/>
      </c>
      <c r="AU57" s="73"/>
      <c r="AV57" s="72" t="str">
        <f>IF(A57="","",IF(A57="n/a","",BOM!I64))</f>
        <v/>
      </c>
      <c r="AW57" s="81" t="str">
        <f>IF(A57="","",IF(A57="n/a","",BOM!K64))</f>
        <v/>
      </c>
      <c r="AX57" s="72" t="str">
        <f t="shared" si="3"/>
        <v/>
      </c>
      <c r="AZ57" s="82" t="str">
        <f t="shared" ca="1" si="4"/>
        <v/>
      </c>
      <c r="BA57" s="83"/>
      <c r="BB57" s="84"/>
      <c r="BC57" s="72" t="str">
        <f t="shared" si="5"/>
        <v/>
      </c>
      <c r="BD57" s="85" t="str">
        <f>IF(A57="","",IF(A57="n/a","",BOM!IL64))</f>
        <v/>
      </c>
      <c r="BE57" s="72" t="str">
        <f t="shared" si="6"/>
        <v/>
      </c>
      <c r="BF57" s="72"/>
      <c r="BG57" s="72"/>
      <c r="BH57" s="79"/>
      <c r="BI57" s="72"/>
      <c r="BJ57" s="79"/>
      <c r="BK57" s="84"/>
      <c r="BL57" s="86" t="str">
        <f t="shared" si="7"/>
        <v/>
      </c>
      <c r="BM57" s="87"/>
      <c r="BN57" s="88"/>
      <c r="BO57" s="88"/>
      <c r="DE57" s="76"/>
      <c r="DF57" s="76"/>
      <c r="DG57" s="89"/>
      <c r="DH57" s="77"/>
      <c r="DI57" s="77" t="str">
        <f>IF(A57="","",[2]Calculation!H56)</f>
        <v/>
      </c>
      <c r="DJ57" s="77" t="str">
        <f t="shared" si="8"/>
        <v/>
      </c>
    </row>
    <row r="58" spans="1:114" ht="15">
      <c r="A58" s="71" t="str">
        <f>IF(BOM!C65="","",IF(LEFT(BOM!C65,3)="CZE",BOM!C65,IF(AND(BOM!C65&gt;100000,BOM!C65&lt;999999),BOM!C65,"n/a")))</f>
        <v/>
      </c>
      <c r="B58" s="72" t="str">
        <f>IF(A58="","",IF(A58="n/a","",BOM!H65))</f>
        <v/>
      </c>
      <c r="C58" s="72" t="str">
        <f t="shared" si="0"/>
        <v/>
      </c>
      <c r="D58" s="72"/>
      <c r="E58" s="73" t="str">
        <f t="shared" si="1"/>
        <v/>
      </c>
      <c r="F58" s="74"/>
      <c r="G58" s="74"/>
      <c r="H58" s="74"/>
      <c r="I58" s="73"/>
      <c r="J58" s="75"/>
      <c r="K58" s="76"/>
      <c r="L58" s="72"/>
      <c r="M58" s="72"/>
      <c r="N58" s="72"/>
      <c r="O58" s="72"/>
      <c r="Q58" s="78"/>
      <c r="R58" s="72"/>
      <c r="T58" s="72"/>
      <c r="U58" s="72"/>
      <c r="V58" s="72"/>
      <c r="W58" s="72"/>
      <c r="X58" s="72"/>
      <c r="Z58" s="78"/>
      <c r="AA58" s="72"/>
      <c r="AC58" s="72"/>
      <c r="AD58" s="72"/>
      <c r="AE58" s="72"/>
      <c r="AF58" s="72"/>
      <c r="AG58" s="72"/>
      <c r="AL58" s="79"/>
      <c r="AM58" s="72"/>
      <c r="AN58" s="72"/>
      <c r="AO58" s="72"/>
      <c r="AP58" s="72"/>
      <c r="AR58" s="78"/>
      <c r="AS58" s="72"/>
      <c r="AT58" s="123" t="str">
        <f t="shared" si="2"/>
        <v/>
      </c>
      <c r="AU58" s="73"/>
      <c r="AV58" s="72" t="str">
        <f>IF(A58="","",IF(A58="n/a","",BOM!I65))</f>
        <v/>
      </c>
      <c r="AW58" s="81" t="str">
        <f>IF(A58="","",IF(A58="n/a","",BOM!K65))</f>
        <v/>
      </c>
      <c r="AX58" s="72" t="str">
        <f t="shared" si="3"/>
        <v/>
      </c>
      <c r="AZ58" s="82" t="str">
        <f t="shared" ca="1" si="4"/>
        <v/>
      </c>
      <c r="BA58" s="83"/>
      <c r="BB58" s="84"/>
      <c r="BC58" s="72" t="str">
        <f t="shared" si="5"/>
        <v/>
      </c>
      <c r="BD58" s="85" t="str">
        <f>IF(A58="","",IF(A58="n/a","",BOM!IL65))</f>
        <v/>
      </c>
      <c r="BE58" s="72" t="str">
        <f t="shared" si="6"/>
        <v/>
      </c>
      <c r="BF58" s="72"/>
      <c r="BG58" s="72"/>
      <c r="BH58" s="79"/>
      <c r="BI58" s="72"/>
      <c r="BJ58" s="79"/>
      <c r="BK58" s="84"/>
      <c r="BL58" s="86" t="str">
        <f t="shared" si="7"/>
        <v/>
      </c>
      <c r="BM58" s="87"/>
      <c r="BN58" s="88"/>
      <c r="BO58" s="88"/>
      <c r="DE58" s="76"/>
      <c r="DF58" s="76"/>
      <c r="DG58" s="89"/>
      <c r="DH58" s="77"/>
      <c r="DI58" s="77" t="str">
        <f>IF(A58="","",[2]Calculation!H57)</f>
        <v/>
      </c>
      <c r="DJ58" s="77" t="str">
        <f t="shared" si="8"/>
        <v/>
      </c>
    </row>
    <row r="59" spans="1:114" ht="15">
      <c r="A59" s="71" t="str">
        <f>IF(BOM!C66="","",IF(LEFT(BOM!C66,3)="CZE",BOM!C66,IF(AND(BOM!C66&gt;100000,BOM!C66&lt;999999),BOM!C66,"n/a")))</f>
        <v/>
      </c>
      <c r="B59" s="72" t="str">
        <f>IF(A59="","",IF(A59="n/a","",BOM!H66))</f>
        <v/>
      </c>
      <c r="C59" s="72" t="str">
        <f t="shared" si="0"/>
        <v/>
      </c>
      <c r="D59" s="72"/>
      <c r="E59" s="73" t="str">
        <f t="shared" si="1"/>
        <v/>
      </c>
      <c r="F59" s="74"/>
      <c r="G59" s="74"/>
      <c r="H59" s="74"/>
      <c r="I59" s="73"/>
      <c r="J59" s="75"/>
      <c r="K59" s="76"/>
      <c r="L59" s="72"/>
      <c r="M59" s="72"/>
      <c r="N59" s="72"/>
      <c r="O59" s="72"/>
      <c r="Q59" s="78"/>
      <c r="R59" s="72"/>
      <c r="T59" s="72"/>
      <c r="U59" s="72"/>
      <c r="V59" s="72"/>
      <c r="W59" s="72"/>
      <c r="X59" s="72"/>
      <c r="Z59" s="78"/>
      <c r="AA59" s="72"/>
      <c r="AC59" s="72"/>
      <c r="AD59" s="72"/>
      <c r="AE59" s="72"/>
      <c r="AF59" s="72"/>
      <c r="AG59" s="72"/>
      <c r="AL59" s="79"/>
      <c r="AM59" s="72"/>
      <c r="AN59" s="72"/>
      <c r="AO59" s="72"/>
      <c r="AP59" s="72"/>
      <c r="AR59" s="78"/>
      <c r="AS59" s="72"/>
      <c r="AT59" s="123" t="str">
        <f t="shared" si="2"/>
        <v/>
      </c>
      <c r="AU59" s="73"/>
      <c r="AV59" s="72" t="str">
        <f>IF(A59="","",IF(A59="n/a","",BOM!I66))</f>
        <v/>
      </c>
      <c r="AW59" s="81" t="str">
        <f>IF(A59="","",IF(A59="n/a","",BOM!K66))</f>
        <v/>
      </c>
      <c r="AX59" s="72" t="str">
        <f t="shared" si="3"/>
        <v/>
      </c>
      <c r="AZ59" s="82" t="str">
        <f t="shared" ca="1" si="4"/>
        <v/>
      </c>
      <c r="BA59" s="83"/>
      <c r="BB59" s="84"/>
      <c r="BC59" s="72" t="str">
        <f t="shared" si="5"/>
        <v/>
      </c>
      <c r="BD59" s="85" t="str">
        <f>IF(A59="","",IF(A59="n/a","",BOM!IL66))</f>
        <v/>
      </c>
      <c r="BE59" s="72" t="str">
        <f t="shared" si="6"/>
        <v/>
      </c>
      <c r="BF59" s="72"/>
      <c r="BG59" s="72"/>
      <c r="BH59" s="79"/>
      <c r="BI59" s="72"/>
      <c r="BJ59" s="79"/>
      <c r="BK59" s="84"/>
      <c r="BL59" s="86" t="str">
        <f t="shared" si="7"/>
        <v/>
      </c>
      <c r="BM59" s="87"/>
      <c r="BN59" s="88"/>
      <c r="BO59" s="88"/>
      <c r="DE59" s="76"/>
      <c r="DF59" s="76"/>
      <c r="DG59" s="89"/>
      <c r="DH59" s="77"/>
      <c r="DI59" s="77" t="str">
        <f>IF(A59="","",[2]Calculation!H58)</f>
        <v/>
      </c>
      <c r="DJ59" s="77" t="str">
        <f t="shared" si="8"/>
        <v/>
      </c>
    </row>
    <row r="60" spans="1:114" ht="15">
      <c r="A60" s="71" t="str">
        <f>IF(BOM!C67="","",IF(LEFT(BOM!C67,3)="CZE",BOM!C67,IF(AND(BOM!C67&gt;100000,BOM!C67&lt;999999),BOM!C67,"n/a")))</f>
        <v/>
      </c>
      <c r="B60" s="72" t="str">
        <f>IF(A60="","",IF(A60="n/a","",BOM!H67))</f>
        <v/>
      </c>
      <c r="C60" s="72" t="str">
        <f t="shared" si="0"/>
        <v/>
      </c>
      <c r="D60" s="72"/>
      <c r="E60" s="73" t="str">
        <f t="shared" si="1"/>
        <v/>
      </c>
      <c r="F60" s="74"/>
      <c r="G60" s="74"/>
      <c r="H60" s="74"/>
      <c r="I60" s="73"/>
      <c r="J60" s="75"/>
      <c r="K60" s="76"/>
      <c r="L60" s="72"/>
      <c r="M60" s="72"/>
      <c r="N60" s="72"/>
      <c r="O60" s="72"/>
      <c r="Q60" s="78"/>
      <c r="R60" s="72"/>
      <c r="T60" s="72"/>
      <c r="U60" s="72"/>
      <c r="V60" s="72"/>
      <c r="W60" s="72"/>
      <c r="X60" s="72"/>
      <c r="Z60" s="78"/>
      <c r="AA60" s="72"/>
      <c r="AC60" s="72"/>
      <c r="AD60" s="72"/>
      <c r="AE60" s="72"/>
      <c r="AF60" s="72"/>
      <c r="AG60" s="72"/>
      <c r="AL60" s="79"/>
      <c r="AM60" s="72"/>
      <c r="AN60" s="72"/>
      <c r="AO60" s="72"/>
      <c r="AP60" s="72"/>
      <c r="AR60" s="78"/>
      <c r="AS60" s="72"/>
      <c r="AT60" s="123" t="str">
        <f t="shared" si="2"/>
        <v/>
      </c>
      <c r="AU60" s="73"/>
      <c r="AV60" s="72" t="str">
        <f>IF(A60="","",IF(A60="n/a","",BOM!I67))</f>
        <v/>
      </c>
      <c r="AW60" s="81" t="str">
        <f>IF(A60="","",IF(A60="n/a","",BOM!K67))</f>
        <v/>
      </c>
      <c r="AX60" s="72" t="str">
        <f t="shared" si="3"/>
        <v/>
      </c>
      <c r="AZ60" s="82" t="str">
        <f t="shared" ca="1" si="4"/>
        <v/>
      </c>
      <c r="BA60" s="83"/>
      <c r="BB60" s="84"/>
      <c r="BC60" s="72" t="str">
        <f t="shared" si="5"/>
        <v/>
      </c>
      <c r="BD60" s="85" t="str">
        <f>IF(A60="","",IF(A60="n/a","",BOM!IL67))</f>
        <v/>
      </c>
      <c r="BE60" s="72" t="str">
        <f t="shared" si="6"/>
        <v/>
      </c>
      <c r="BF60" s="72"/>
      <c r="BG60" s="72"/>
      <c r="BH60" s="79"/>
      <c r="BI60" s="72"/>
      <c r="BJ60" s="79"/>
      <c r="BK60" s="84"/>
      <c r="BL60" s="86" t="str">
        <f t="shared" si="7"/>
        <v/>
      </c>
      <c r="BM60" s="87"/>
      <c r="BN60" s="88"/>
      <c r="BO60" s="88"/>
      <c r="DE60" s="76"/>
      <c r="DF60" s="76"/>
      <c r="DG60" s="89"/>
      <c r="DH60" s="77"/>
      <c r="DI60" s="77" t="str">
        <f>IF(A60="","",[2]Calculation!H59)</f>
        <v/>
      </c>
      <c r="DJ60" s="77" t="str">
        <f t="shared" si="8"/>
        <v/>
      </c>
    </row>
    <row r="61" spans="1:114" ht="15">
      <c r="A61" s="71" t="str">
        <f>IF(BOM!C68="","",IF(LEFT(BOM!C68,3)="CZE",BOM!C68,IF(AND(BOM!C68&gt;100000,BOM!C68&lt;999999),BOM!C68,"n/a")))</f>
        <v/>
      </c>
      <c r="B61" s="72" t="str">
        <f>IF(A61="","",IF(A61="n/a","",BOM!H68))</f>
        <v/>
      </c>
      <c r="C61" s="72" t="str">
        <f t="shared" si="0"/>
        <v/>
      </c>
      <c r="D61" s="72"/>
      <c r="E61" s="73" t="str">
        <f t="shared" si="1"/>
        <v/>
      </c>
      <c r="F61" s="74"/>
      <c r="G61" s="74"/>
      <c r="H61" s="74"/>
      <c r="I61" s="73"/>
      <c r="J61" s="75"/>
      <c r="K61" s="76"/>
      <c r="L61" s="72"/>
      <c r="M61" s="72"/>
      <c r="N61" s="72"/>
      <c r="O61" s="72"/>
      <c r="Q61" s="78"/>
      <c r="R61" s="72"/>
      <c r="T61" s="72"/>
      <c r="U61" s="72"/>
      <c r="V61" s="72"/>
      <c r="W61" s="72"/>
      <c r="X61" s="72"/>
      <c r="Z61" s="78"/>
      <c r="AA61" s="72"/>
      <c r="AC61" s="72"/>
      <c r="AD61" s="72"/>
      <c r="AE61" s="72"/>
      <c r="AF61" s="72"/>
      <c r="AG61" s="72"/>
      <c r="AL61" s="79"/>
      <c r="AM61" s="72"/>
      <c r="AN61" s="72"/>
      <c r="AO61" s="72"/>
      <c r="AP61" s="72"/>
      <c r="AR61" s="78"/>
      <c r="AS61" s="72"/>
      <c r="AT61" s="123" t="str">
        <f t="shared" si="2"/>
        <v/>
      </c>
      <c r="AU61" s="73"/>
      <c r="AV61" s="72" t="str">
        <f>IF(A61="","",IF(A61="n/a","",BOM!I68))</f>
        <v/>
      </c>
      <c r="AW61" s="81" t="str">
        <f>IF(A61="","",IF(A61="n/a","",BOM!K68))</f>
        <v/>
      </c>
      <c r="AX61" s="72" t="str">
        <f t="shared" si="3"/>
        <v/>
      </c>
      <c r="AZ61" s="82" t="str">
        <f t="shared" ca="1" si="4"/>
        <v/>
      </c>
      <c r="BA61" s="83"/>
      <c r="BB61" s="84"/>
      <c r="BC61" s="72" t="str">
        <f t="shared" si="5"/>
        <v/>
      </c>
      <c r="BD61" s="85" t="str">
        <f>IF(A61="","",IF(A61="n/a","",BOM!IL68))</f>
        <v/>
      </c>
      <c r="BE61" s="72" t="str">
        <f t="shared" si="6"/>
        <v/>
      </c>
      <c r="BF61" s="72"/>
      <c r="BG61" s="72"/>
      <c r="BH61" s="79"/>
      <c r="BI61" s="72"/>
      <c r="BJ61" s="79"/>
      <c r="BK61" s="84"/>
      <c r="BL61" s="86" t="str">
        <f t="shared" si="7"/>
        <v/>
      </c>
      <c r="BM61" s="87"/>
      <c r="BN61" s="88"/>
      <c r="BO61" s="88"/>
      <c r="DE61" s="76"/>
      <c r="DF61" s="76"/>
      <c r="DG61" s="89"/>
      <c r="DH61" s="77"/>
      <c r="DI61" s="77" t="str">
        <f>IF(A61="","",[2]Calculation!H60)</f>
        <v/>
      </c>
      <c r="DJ61" s="77" t="str">
        <f t="shared" si="8"/>
        <v/>
      </c>
    </row>
    <row r="62" spans="1:114" ht="15">
      <c r="A62" s="71" t="str">
        <f>IF(BOM!C69="","",IF(LEFT(BOM!C69,3)="CZE",BOM!C69,IF(AND(BOM!C69&gt;100000,BOM!C69&lt;999999),BOM!C69,"n/a")))</f>
        <v/>
      </c>
      <c r="B62" s="72" t="str">
        <f>IF(A62="","",IF(A62="n/a","",BOM!H69))</f>
        <v/>
      </c>
      <c r="C62" s="72" t="str">
        <f t="shared" si="0"/>
        <v/>
      </c>
      <c r="D62" s="72"/>
      <c r="E62" s="73" t="str">
        <f t="shared" si="1"/>
        <v/>
      </c>
      <c r="F62" s="74"/>
      <c r="G62" s="74"/>
      <c r="H62" s="74"/>
      <c r="I62" s="73"/>
      <c r="J62" s="75"/>
      <c r="K62" s="76"/>
      <c r="L62" s="72"/>
      <c r="M62" s="72"/>
      <c r="N62" s="72"/>
      <c r="O62" s="72"/>
      <c r="Q62" s="78"/>
      <c r="R62" s="72"/>
      <c r="T62" s="72"/>
      <c r="U62" s="72"/>
      <c r="V62" s="72"/>
      <c r="W62" s="72"/>
      <c r="X62" s="72"/>
      <c r="Z62" s="78"/>
      <c r="AA62" s="72"/>
      <c r="AC62" s="72"/>
      <c r="AD62" s="72"/>
      <c r="AE62" s="72"/>
      <c r="AF62" s="72"/>
      <c r="AG62" s="72"/>
      <c r="AL62" s="79"/>
      <c r="AM62" s="72"/>
      <c r="AN62" s="72"/>
      <c r="AO62" s="72"/>
      <c r="AP62" s="72"/>
      <c r="AR62" s="78"/>
      <c r="AS62" s="72"/>
      <c r="AT62" s="123" t="str">
        <f t="shared" si="2"/>
        <v/>
      </c>
      <c r="AU62" s="73"/>
      <c r="AV62" s="72" t="str">
        <f>IF(A62="","",IF(A62="n/a","",BOM!I69))</f>
        <v/>
      </c>
      <c r="AW62" s="81" t="str">
        <f>IF(A62="","",IF(A62="n/a","",BOM!K69))</f>
        <v/>
      </c>
      <c r="AX62" s="72" t="str">
        <f t="shared" si="3"/>
        <v/>
      </c>
      <c r="AZ62" s="82" t="str">
        <f t="shared" ca="1" si="4"/>
        <v/>
      </c>
      <c r="BA62" s="83"/>
      <c r="BB62" s="84"/>
      <c r="BC62" s="72" t="str">
        <f t="shared" si="5"/>
        <v/>
      </c>
      <c r="BD62" s="85" t="str">
        <f>IF(A62="","",IF(A62="n/a","",BOM!IL69))</f>
        <v/>
      </c>
      <c r="BE62" s="72" t="str">
        <f t="shared" si="6"/>
        <v/>
      </c>
      <c r="BF62" s="72"/>
      <c r="BG62" s="72"/>
      <c r="BH62" s="79"/>
      <c r="BI62" s="72"/>
      <c r="BJ62" s="79"/>
      <c r="BK62" s="84"/>
      <c r="BL62" s="86" t="str">
        <f t="shared" si="7"/>
        <v/>
      </c>
      <c r="BM62" s="87"/>
      <c r="BN62" s="88"/>
      <c r="BO62" s="88"/>
      <c r="DE62" s="76"/>
      <c r="DF62" s="76"/>
      <c r="DG62" s="89"/>
      <c r="DH62" s="77"/>
      <c r="DI62" s="77" t="str">
        <f>IF(A62="","",[2]Calculation!H61)</f>
        <v/>
      </c>
      <c r="DJ62" s="77" t="str">
        <f t="shared" si="8"/>
        <v/>
      </c>
    </row>
    <row r="63" spans="1:114" ht="15">
      <c r="A63" s="71" t="str">
        <f>IF(BOM!C70="","",IF(LEFT(BOM!C70,3)="CZE",BOM!C70,IF(AND(BOM!C70&gt;100000,BOM!C70&lt;999999),BOM!C70,"n/a")))</f>
        <v/>
      </c>
      <c r="B63" s="72" t="str">
        <f>IF(A63="","",IF(A63="n/a","",BOM!H70))</f>
        <v/>
      </c>
      <c r="C63" s="72" t="str">
        <f t="shared" si="0"/>
        <v/>
      </c>
      <c r="D63" s="72"/>
      <c r="E63" s="73" t="str">
        <f t="shared" si="1"/>
        <v/>
      </c>
      <c r="F63" s="74"/>
      <c r="G63" s="74"/>
      <c r="H63" s="74"/>
      <c r="I63" s="73"/>
      <c r="J63" s="75"/>
      <c r="K63" s="76"/>
      <c r="L63" s="72"/>
      <c r="M63" s="72"/>
      <c r="N63" s="72"/>
      <c r="O63" s="72"/>
      <c r="Q63" s="78"/>
      <c r="R63" s="72"/>
      <c r="T63" s="72"/>
      <c r="U63" s="72"/>
      <c r="V63" s="72"/>
      <c r="W63" s="72"/>
      <c r="X63" s="72"/>
      <c r="Z63" s="78"/>
      <c r="AA63" s="72"/>
      <c r="AC63" s="72"/>
      <c r="AD63" s="72"/>
      <c r="AE63" s="72"/>
      <c r="AF63" s="72"/>
      <c r="AG63" s="72"/>
      <c r="AL63" s="79"/>
      <c r="AM63" s="72"/>
      <c r="AN63" s="72"/>
      <c r="AO63" s="72"/>
      <c r="AP63" s="72"/>
      <c r="AR63" s="78"/>
      <c r="AS63" s="72"/>
      <c r="AT63" s="123" t="str">
        <f t="shared" si="2"/>
        <v/>
      </c>
      <c r="AU63" s="73"/>
      <c r="AV63" s="72" t="str">
        <f>IF(A63="","",IF(A63="n/a","",BOM!I70))</f>
        <v/>
      </c>
      <c r="AW63" s="81" t="str">
        <f>IF(A63="","",IF(A63="n/a","",BOM!K70))</f>
        <v/>
      </c>
      <c r="AX63" s="72" t="str">
        <f t="shared" si="3"/>
        <v/>
      </c>
      <c r="AZ63" s="82" t="str">
        <f t="shared" ca="1" si="4"/>
        <v/>
      </c>
      <c r="BA63" s="83"/>
      <c r="BB63" s="84"/>
      <c r="BC63" s="72" t="str">
        <f t="shared" si="5"/>
        <v/>
      </c>
      <c r="BD63" s="85" t="str">
        <f>IF(A63="","",IF(A63="n/a","",BOM!IL70))</f>
        <v/>
      </c>
      <c r="BE63" s="72" t="str">
        <f t="shared" si="6"/>
        <v/>
      </c>
      <c r="BF63" s="72"/>
      <c r="BG63" s="72"/>
      <c r="BH63" s="79"/>
      <c r="BI63" s="72"/>
      <c r="BJ63" s="79"/>
      <c r="BK63" s="84"/>
      <c r="BL63" s="86" t="str">
        <f t="shared" si="7"/>
        <v/>
      </c>
      <c r="BM63" s="87"/>
      <c r="BN63" s="88"/>
      <c r="BO63" s="88"/>
      <c r="DE63" s="76"/>
      <c r="DF63" s="76"/>
      <c r="DG63" s="89"/>
      <c r="DH63" s="77"/>
      <c r="DI63" s="77" t="str">
        <f>IF(A63="","",[2]Calculation!H62)</f>
        <v/>
      </c>
      <c r="DJ63" s="77" t="str">
        <f t="shared" si="8"/>
        <v/>
      </c>
    </row>
    <row r="64" spans="1:114" ht="15">
      <c r="A64" s="71" t="str">
        <f>IF(BOM!C71="","",IF(LEFT(BOM!C71,3)="CZE",BOM!C71,IF(AND(BOM!C71&gt;100000,BOM!C71&lt;999999),BOM!C71,"n/a")))</f>
        <v/>
      </c>
      <c r="B64" s="72" t="str">
        <f>IF(A64="","",IF(A64="n/a","",BOM!H71))</f>
        <v/>
      </c>
      <c r="C64" s="72" t="str">
        <f t="shared" si="0"/>
        <v/>
      </c>
      <c r="D64" s="72"/>
      <c r="E64" s="73" t="str">
        <f t="shared" si="1"/>
        <v/>
      </c>
      <c r="F64" s="74"/>
      <c r="G64" s="74"/>
      <c r="H64" s="74"/>
      <c r="I64" s="73"/>
      <c r="J64" s="75"/>
      <c r="K64" s="76"/>
      <c r="L64" s="72"/>
      <c r="M64" s="72"/>
      <c r="N64" s="72"/>
      <c r="O64" s="72"/>
      <c r="Q64" s="78"/>
      <c r="R64" s="72"/>
      <c r="T64" s="72"/>
      <c r="U64" s="72"/>
      <c r="V64" s="72"/>
      <c r="W64" s="72"/>
      <c r="X64" s="72"/>
      <c r="Z64" s="78"/>
      <c r="AA64" s="72"/>
      <c r="AC64" s="72"/>
      <c r="AD64" s="72"/>
      <c r="AE64" s="72"/>
      <c r="AF64" s="72"/>
      <c r="AG64" s="72"/>
      <c r="AL64" s="79"/>
      <c r="AM64" s="72"/>
      <c r="AN64" s="72"/>
      <c r="AO64" s="72"/>
      <c r="AP64" s="72"/>
      <c r="AR64" s="78"/>
      <c r="AS64" s="72"/>
      <c r="AT64" s="123" t="str">
        <f t="shared" si="2"/>
        <v/>
      </c>
      <c r="AU64" s="73"/>
      <c r="AV64" s="72" t="str">
        <f>IF(A64="","",IF(A64="n/a","",BOM!I71))</f>
        <v/>
      </c>
      <c r="AW64" s="81" t="str">
        <f>IF(A64="","",IF(A64="n/a","",BOM!K71))</f>
        <v/>
      </c>
      <c r="AX64" s="72" t="str">
        <f t="shared" si="3"/>
        <v/>
      </c>
      <c r="AZ64" s="82" t="str">
        <f t="shared" ca="1" si="4"/>
        <v/>
      </c>
      <c r="BA64" s="83"/>
      <c r="BB64" s="84"/>
      <c r="BC64" s="72" t="str">
        <f t="shared" si="5"/>
        <v/>
      </c>
      <c r="BD64" s="85" t="str">
        <f>IF(A64="","",IF(A64="n/a","",BOM!IL71))</f>
        <v/>
      </c>
      <c r="BE64" s="72" t="str">
        <f t="shared" si="6"/>
        <v/>
      </c>
      <c r="BF64" s="72"/>
      <c r="BG64" s="72"/>
      <c r="BH64" s="79"/>
      <c r="BI64" s="72"/>
      <c r="BJ64" s="79"/>
      <c r="BK64" s="84"/>
      <c r="BL64" s="86" t="str">
        <f t="shared" si="7"/>
        <v/>
      </c>
      <c r="BM64" s="87"/>
      <c r="BN64" s="88"/>
      <c r="BO64" s="88"/>
      <c r="DE64" s="76"/>
      <c r="DF64" s="76"/>
      <c r="DG64" s="89"/>
      <c r="DH64" s="77"/>
      <c r="DI64" s="77" t="str">
        <f>IF(A64="","",[2]Calculation!H63)</f>
        <v/>
      </c>
      <c r="DJ64" s="77" t="str">
        <f t="shared" si="8"/>
        <v/>
      </c>
    </row>
    <row r="65" spans="1:114" ht="15">
      <c r="A65" s="71" t="str">
        <f>IF(BOM!C72="","",IF(LEFT(BOM!C72,3)="CZE",BOM!C72,IF(AND(BOM!C72&gt;100000,BOM!C72&lt;999999),BOM!C72,"n/a")))</f>
        <v/>
      </c>
      <c r="B65" s="72" t="str">
        <f>IF(A65="","",IF(A65="n/a","",BOM!H72))</f>
        <v/>
      </c>
      <c r="C65" s="72" t="str">
        <f t="shared" si="0"/>
        <v/>
      </c>
      <c r="D65" s="72"/>
      <c r="E65" s="73" t="str">
        <f t="shared" si="1"/>
        <v/>
      </c>
      <c r="F65" s="74"/>
      <c r="G65" s="74"/>
      <c r="H65" s="74"/>
      <c r="I65" s="73"/>
      <c r="J65" s="75"/>
      <c r="K65" s="76"/>
      <c r="L65" s="72"/>
      <c r="M65" s="72"/>
      <c r="N65" s="72"/>
      <c r="O65" s="72"/>
      <c r="Q65" s="78"/>
      <c r="R65" s="72"/>
      <c r="T65" s="72"/>
      <c r="U65" s="72"/>
      <c r="V65" s="72"/>
      <c r="W65" s="72"/>
      <c r="X65" s="72"/>
      <c r="Z65" s="78"/>
      <c r="AA65" s="72"/>
      <c r="AC65" s="72"/>
      <c r="AD65" s="72"/>
      <c r="AE65" s="72"/>
      <c r="AF65" s="72"/>
      <c r="AG65" s="72"/>
      <c r="AL65" s="79"/>
      <c r="AM65" s="72"/>
      <c r="AN65" s="72"/>
      <c r="AO65" s="72"/>
      <c r="AP65" s="72"/>
      <c r="AR65" s="78"/>
      <c r="AS65" s="72"/>
      <c r="AT65" s="123" t="str">
        <f t="shared" si="2"/>
        <v/>
      </c>
      <c r="AU65" s="73"/>
      <c r="AV65" s="72" t="str">
        <f>IF(A65="","",IF(A65="n/a","",BOM!I72))</f>
        <v/>
      </c>
      <c r="AW65" s="81" t="str">
        <f>IF(A65="","",IF(A65="n/a","",BOM!K72))</f>
        <v/>
      </c>
      <c r="AX65" s="72" t="str">
        <f t="shared" si="3"/>
        <v/>
      </c>
      <c r="AZ65" s="82" t="str">
        <f t="shared" ca="1" si="4"/>
        <v/>
      </c>
      <c r="BA65" s="83"/>
      <c r="BB65" s="84"/>
      <c r="BC65" s="72" t="str">
        <f t="shared" si="5"/>
        <v/>
      </c>
      <c r="BD65" s="85" t="str">
        <f>IF(A65="","",IF(A65="n/a","",BOM!IL72))</f>
        <v/>
      </c>
      <c r="BE65" s="72" t="str">
        <f t="shared" si="6"/>
        <v/>
      </c>
      <c r="BF65" s="72"/>
      <c r="BG65" s="72"/>
      <c r="BH65" s="79"/>
      <c r="BI65" s="72"/>
      <c r="BJ65" s="79"/>
      <c r="BK65" s="84"/>
      <c r="BL65" s="86" t="str">
        <f t="shared" si="7"/>
        <v/>
      </c>
      <c r="BM65" s="87"/>
      <c r="BN65" s="88"/>
      <c r="BO65" s="88"/>
      <c r="DE65" s="76"/>
      <c r="DF65" s="76"/>
      <c r="DG65" s="89"/>
      <c r="DH65" s="77"/>
      <c r="DI65" s="77" t="str">
        <f>IF(A65="","",[2]Calculation!H64)</f>
        <v/>
      </c>
      <c r="DJ65" s="77" t="str">
        <f t="shared" si="8"/>
        <v/>
      </c>
    </row>
    <row r="66" spans="1:114" ht="15">
      <c r="A66" s="71" t="str">
        <f>IF(BOM!C73="","",IF(LEFT(BOM!C73,3)="CZE",BOM!C73,IF(AND(BOM!C73&gt;100000,BOM!C73&lt;999999),BOM!C73,"n/a")))</f>
        <v/>
      </c>
      <c r="B66" s="72" t="str">
        <f>IF(A66="","",IF(A66="n/a","",BOM!H73))</f>
        <v/>
      </c>
      <c r="C66" s="72" t="str">
        <f t="shared" si="0"/>
        <v/>
      </c>
      <c r="D66" s="72"/>
      <c r="E66" s="73" t="str">
        <f t="shared" si="1"/>
        <v/>
      </c>
      <c r="F66" s="74"/>
      <c r="G66" s="74"/>
      <c r="H66" s="74"/>
      <c r="I66" s="73"/>
      <c r="J66" s="75"/>
      <c r="K66" s="76"/>
      <c r="L66" s="72"/>
      <c r="M66" s="72"/>
      <c r="N66" s="72"/>
      <c r="O66" s="72"/>
      <c r="Q66" s="78"/>
      <c r="R66" s="72"/>
      <c r="T66" s="72"/>
      <c r="U66" s="72"/>
      <c r="V66" s="72"/>
      <c r="W66" s="72"/>
      <c r="X66" s="72"/>
      <c r="Z66" s="78"/>
      <c r="AA66" s="72"/>
      <c r="AC66" s="72"/>
      <c r="AD66" s="72"/>
      <c r="AE66" s="72"/>
      <c r="AF66" s="72"/>
      <c r="AG66" s="72"/>
      <c r="AL66" s="79"/>
      <c r="AM66" s="72"/>
      <c r="AN66" s="72"/>
      <c r="AO66" s="72"/>
      <c r="AP66" s="72"/>
      <c r="AR66" s="78"/>
      <c r="AS66" s="72"/>
      <c r="AT66" s="123" t="str">
        <f t="shared" si="2"/>
        <v/>
      </c>
      <c r="AU66" s="73"/>
      <c r="AV66" s="72" t="str">
        <f>IF(A66="","",IF(A66="n/a","",BOM!I73))</f>
        <v/>
      </c>
      <c r="AW66" s="81" t="str">
        <f>IF(A66="","",IF(A66="n/a","",BOM!K73))</f>
        <v/>
      </c>
      <c r="AX66" s="72" t="str">
        <f t="shared" si="3"/>
        <v/>
      </c>
      <c r="AZ66" s="82" t="str">
        <f t="shared" ca="1" si="4"/>
        <v/>
      </c>
      <c r="BA66" s="83"/>
      <c r="BB66" s="84"/>
      <c r="BC66" s="72" t="str">
        <f t="shared" si="5"/>
        <v/>
      </c>
      <c r="BD66" s="85" t="str">
        <f>IF(A66="","",IF(A66="n/a","",BOM!IL73))</f>
        <v/>
      </c>
      <c r="BE66" s="72" t="str">
        <f t="shared" si="6"/>
        <v/>
      </c>
      <c r="BF66" s="72"/>
      <c r="BG66" s="72"/>
      <c r="BH66" s="79"/>
      <c r="BI66" s="72"/>
      <c r="BJ66" s="79"/>
      <c r="BK66" s="84"/>
      <c r="BL66" s="86" t="str">
        <f t="shared" si="7"/>
        <v/>
      </c>
      <c r="BM66" s="87"/>
      <c r="BN66" s="88"/>
      <c r="BO66" s="88"/>
      <c r="DE66" s="76"/>
      <c r="DF66" s="76"/>
      <c r="DG66" s="89"/>
      <c r="DH66" s="77"/>
      <c r="DI66" s="77" t="str">
        <f>IF(A66="","",[2]Calculation!H65)</f>
        <v/>
      </c>
      <c r="DJ66" s="77" t="str">
        <f t="shared" si="8"/>
        <v/>
      </c>
    </row>
    <row r="67" spans="1:114" ht="15">
      <c r="A67" s="71" t="str">
        <f>IF(BOM!C74="","",IF(LEFT(BOM!C74,3)="CZE",BOM!C74,IF(AND(BOM!C74&gt;100000,BOM!C74&lt;999999),BOM!C74,"n/a")))</f>
        <v/>
      </c>
      <c r="B67" s="72" t="str">
        <f>IF(A67="","",IF(A67="n/a","",BOM!H74))</f>
        <v/>
      </c>
      <c r="C67" s="72" t="str">
        <f t="shared" si="0"/>
        <v/>
      </c>
      <c r="D67" s="72"/>
      <c r="E67" s="73" t="str">
        <f t="shared" si="1"/>
        <v/>
      </c>
      <c r="F67" s="74"/>
      <c r="G67" s="74"/>
      <c r="H67" s="74"/>
      <c r="I67" s="73"/>
      <c r="J67" s="75"/>
      <c r="K67" s="76"/>
      <c r="L67" s="72"/>
      <c r="M67" s="72"/>
      <c r="N67" s="72"/>
      <c r="O67" s="72"/>
      <c r="Q67" s="78"/>
      <c r="R67" s="72"/>
      <c r="T67" s="72"/>
      <c r="U67" s="72"/>
      <c r="V67" s="72"/>
      <c r="W67" s="72"/>
      <c r="X67" s="72"/>
      <c r="Z67" s="78"/>
      <c r="AA67" s="72"/>
      <c r="AC67" s="72"/>
      <c r="AD67" s="72"/>
      <c r="AE67" s="72"/>
      <c r="AF67" s="72"/>
      <c r="AG67" s="72"/>
      <c r="AL67" s="79"/>
      <c r="AM67" s="72"/>
      <c r="AN67" s="72"/>
      <c r="AO67" s="72"/>
      <c r="AP67" s="72"/>
      <c r="AR67" s="78"/>
      <c r="AS67" s="72"/>
      <c r="AT67" s="123" t="str">
        <f t="shared" si="2"/>
        <v/>
      </c>
      <c r="AU67" s="73"/>
      <c r="AV67" s="72" t="str">
        <f>IF(A67="","",IF(A67="n/a","",BOM!I74))</f>
        <v/>
      </c>
      <c r="AW67" s="81" t="str">
        <f>IF(A67="","",IF(A67="n/a","",BOM!K74))</f>
        <v/>
      </c>
      <c r="AX67" s="72" t="str">
        <f t="shared" si="3"/>
        <v/>
      </c>
      <c r="AZ67" s="82" t="str">
        <f t="shared" ca="1" si="4"/>
        <v/>
      </c>
      <c r="BA67" s="83"/>
      <c r="BB67" s="84"/>
      <c r="BC67" s="72" t="str">
        <f t="shared" si="5"/>
        <v/>
      </c>
      <c r="BD67" s="85" t="str">
        <f>IF(A67="","",IF(A67="n/a","",BOM!IL74))</f>
        <v/>
      </c>
      <c r="BE67" s="72" t="str">
        <f t="shared" si="6"/>
        <v/>
      </c>
      <c r="BF67" s="72"/>
      <c r="BG67" s="72"/>
      <c r="BH67" s="79"/>
      <c r="BI67" s="72"/>
      <c r="BJ67" s="79"/>
      <c r="BK67" s="84"/>
      <c r="BL67" s="86" t="str">
        <f t="shared" si="7"/>
        <v/>
      </c>
      <c r="BM67" s="87"/>
      <c r="BN67" s="88"/>
      <c r="BO67" s="88"/>
      <c r="DE67" s="76"/>
      <c r="DF67" s="76"/>
      <c r="DG67" s="89"/>
      <c r="DH67" s="77"/>
      <c r="DI67" s="77" t="str">
        <f>IF(A67="","",[2]Calculation!H66)</f>
        <v/>
      </c>
      <c r="DJ67" s="77" t="str">
        <f t="shared" si="8"/>
        <v/>
      </c>
    </row>
    <row r="68" spans="1:114" ht="15">
      <c r="A68" s="71" t="str">
        <f>IF(BOM!C75="","",IF(LEFT(BOM!C75,3)="CZE",BOM!C75,IF(AND(BOM!C75&gt;100000,BOM!C75&lt;999999),BOM!C75,"n/a")))</f>
        <v/>
      </c>
      <c r="B68" s="72" t="str">
        <f>IF(A68="","",IF(A68="n/a","",BOM!H75))</f>
        <v/>
      </c>
      <c r="C68" s="72" t="str">
        <f t="shared" si="0"/>
        <v/>
      </c>
      <c r="D68" s="72"/>
      <c r="E68" s="73" t="str">
        <f t="shared" si="1"/>
        <v/>
      </c>
      <c r="F68" s="74"/>
      <c r="G68" s="74"/>
      <c r="H68" s="74"/>
      <c r="I68" s="73"/>
      <c r="J68" s="75"/>
      <c r="K68" s="76"/>
      <c r="L68" s="72"/>
      <c r="M68" s="72"/>
      <c r="N68" s="72"/>
      <c r="O68" s="72"/>
      <c r="Q68" s="78"/>
      <c r="R68" s="72"/>
      <c r="T68" s="72"/>
      <c r="U68" s="72"/>
      <c r="V68" s="72"/>
      <c r="W68" s="72"/>
      <c r="X68" s="72"/>
      <c r="Z68" s="78"/>
      <c r="AA68" s="72"/>
      <c r="AC68" s="72"/>
      <c r="AD68" s="72"/>
      <c r="AE68" s="72"/>
      <c r="AF68" s="72"/>
      <c r="AG68" s="72"/>
      <c r="AL68" s="79"/>
      <c r="AM68" s="72"/>
      <c r="AN68" s="72"/>
      <c r="AO68" s="72"/>
      <c r="AP68" s="72"/>
      <c r="AR68" s="78"/>
      <c r="AS68" s="72"/>
      <c r="AT68" s="123" t="str">
        <f t="shared" si="2"/>
        <v/>
      </c>
      <c r="AU68" s="73"/>
      <c r="AV68" s="72" t="str">
        <f>IF(A68="","",IF(A68="n/a","",BOM!I75))</f>
        <v/>
      </c>
      <c r="AW68" s="81" t="str">
        <f>IF(A68="","",IF(A68="n/a","",BOM!K75))</f>
        <v/>
      </c>
      <c r="AX68" s="72" t="str">
        <f t="shared" si="3"/>
        <v/>
      </c>
      <c r="AZ68" s="82" t="str">
        <f t="shared" ca="1" si="4"/>
        <v/>
      </c>
      <c r="BA68" s="83"/>
      <c r="BB68" s="84"/>
      <c r="BC68" s="72" t="str">
        <f t="shared" si="5"/>
        <v/>
      </c>
      <c r="BD68" s="85" t="str">
        <f>IF(A68="","",IF(A68="n/a","",BOM!IL75))</f>
        <v/>
      </c>
      <c r="BE68" s="72" t="str">
        <f t="shared" si="6"/>
        <v/>
      </c>
      <c r="BF68" s="72"/>
      <c r="BG68" s="72"/>
      <c r="BH68" s="79"/>
      <c r="BI68" s="72"/>
      <c r="BJ68" s="79"/>
      <c r="BK68" s="84"/>
      <c r="BL68" s="86" t="str">
        <f t="shared" si="7"/>
        <v/>
      </c>
      <c r="BM68" s="87"/>
      <c r="BN68" s="88"/>
      <c r="BO68" s="88"/>
      <c r="DE68" s="76"/>
      <c r="DF68" s="76"/>
      <c r="DG68" s="89"/>
      <c r="DH68" s="77"/>
      <c r="DI68" s="77" t="str">
        <f>IF(A68="","",[2]Calculation!H67)</f>
        <v/>
      </c>
      <c r="DJ68" s="77" t="str">
        <f t="shared" si="8"/>
        <v/>
      </c>
    </row>
    <row r="69" spans="1:114" ht="15">
      <c r="A69" s="71" t="str">
        <f>IF(BOM!C76="","",IF(LEFT(BOM!C76,3)="CZE",BOM!C76,IF(AND(BOM!C76&gt;100000,BOM!C76&lt;999999),BOM!C76,"n/a")))</f>
        <v/>
      </c>
      <c r="B69" s="72" t="str">
        <f>IF(A69="","",IF(A69="n/a","",BOM!H76))</f>
        <v/>
      </c>
      <c r="C69" s="72" t="str">
        <f t="shared" si="0"/>
        <v/>
      </c>
      <c r="D69" s="72"/>
      <c r="E69" s="73" t="str">
        <f t="shared" si="1"/>
        <v/>
      </c>
      <c r="F69" s="74"/>
      <c r="G69" s="74"/>
      <c r="H69" s="74"/>
      <c r="I69" s="73"/>
      <c r="J69" s="75"/>
      <c r="K69" s="76"/>
      <c r="L69" s="72"/>
      <c r="M69" s="72"/>
      <c r="N69" s="72"/>
      <c r="O69" s="72"/>
      <c r="Q69" s="78"/>
      <c r="R69" s="72"/>
      <c r="T69" s="72"/>
      <c r="U69" s="72"/>
      <c r="V69" s="72"/>
      <c r="W69" s="72"/>
      <c r="X69" s="72"/>
      <c r="Z69" s="78"/>
      <c r="AA69" s="72"/>
      <c r="AC69" s="72"/>
      <c r="AD69" s="72"/>
      <c r="AE69" s="72"/>
      <c r="AF69" s="72"/>
      <c r="AG69" s="72"/>
      <c r="AL69" s="79"/>
      <c r="AM69" s="72"/>
      <c r="AN69" s="72"/>
      <c r="AO69" s="72"/>
      <c r="AP69" s="72"/>
      <c r="AR69" s="78"/>
      <c r="AS69" s="72"/>
      <c r="AT69" s="123" t="str">
        <f t="shared" si="2"/>
        <v/>
      </c>
      <c r="AU69" s="73"/>
      <c r="AV69" s="72" t="str">
        <f>IF(A69="","",IF(A69="n/a","",BOM!I76))</f>
        <v/>
      </c>
      <c r="AW69" s="81" t="str">
        <f>IF(A69="","",IF(A69="n/a","",BOM!K76))</f>
        <v/>
      </c>
      <c r="AX69" s="72" t="str">
        <f t="shared" si="3"/>
        <v/>
      </c>
      <c r="AZ69" s="82" t="str">
        <f t="shared" ca="1" si="4"/>
        <v/>
      </c>
      <c r="BA69" s="83"/>
      <c r="BB69" s="84"/>
      <c r="BC69" s="72" t="str">
        <f t="shared" si="5"/>
        <v/>
      </c>
      <c r="BD69" s="85" t="str">
        <f>IF(A69="","",IF(A69="n/a","",BOM!IL76))</f>
        <v/>
      </c>
      <c r="BE69" s="72" t="str">
        <f t="shared" si="6"/>
        <v/>
      </c>
      <c r="BF69" s="72"/>
      <c r="BG69" s="72"/>
      <c r="BH69" s="79"/>
      <c r="BI69" s="72"/>
      <c r="BJ69" s="79"/>
      <c r="BK69" s="84"/>
      <c r="BL69" s="86" t="str">
        <f t="shared" si="7"/>
        <v/>
      </c>
      <c r="BM69" s="87"/>
      <c r="BN69" s="88"/>
      <c r="BO69" s="88"/>
      <c r="DE69" s="76"/>
      <c r="DF69" s="76"/>
      <c r="DG69" s="89"/>
      <c r="DH69" s="77"/>
      <c r="DI69" s="77" t="str">
        <f>IF(A69="","",[2]Calculation!H68)</f>
        <v/>
      </c>
      <c r="DJ69" s="77" t="str">
        <f t="shared" si="8"/>
        <v/>
      </c>
    </row>
    <row r="70" spans="1:114" ht="15">
      <c r="A70" s="71" t="str">
        <f>IF(BOM!C77="","",IF(LEFT(BOM!C77,3)="CZE",BOM!C77,IF(AND(BOM!C77&gt;100000,BOM!C77&lt;999999),BOM!C77,"n/a")))</f>
        <v/>
      </c>
      <c r="B70" s="72" t="str">
        <f>IF(A70="","",IF(A70="n/a","",BOM!H77))</f>
        <v/>
      </c>
      <c r="C70" s="72" t="str">
        <f t="shared" ref="C70:C133" si="9">B70</f>
        <v/>
      </c>
      <c r="D70" s="72"/>
      <c r="E70" s="73" t="str">
        <f t="shared" ref="E70:E133" si="10">IF(A70="","",IF(A70="n/a","",6))</f>
        <v/>
      </c>
      <c r="F70" s="74"/>
      <c r="G70" s="74"/>
      <c r="H70" s="74"/>
      <c r="I70" s="73"/>
      <c r="J70" s="75"/>
      <c r="K70" s="76"/>
      <c r="L70" s="72"/>
      <c r="M70" s="72"/>
      <c r="N70" s="72"/>
      <c r="O70" s="72"/>
      <c r="Q70" s="78"/>
      <c r="R70" s="72"/>
      <c r="T70" s="72"/>
      <c r="U70" s="72"/>
      <c r="V70" s="72"/>
      <c r="W70" s="72"/>
      <c r="X70" s="72"/>
      <c r="Z70" s="78"/>
      <c r="AA70" s="72"/>
      <c r="AC70" s="72"/>
      <c r="AD70" s="72"/>
      <c r="AE70" s="72"/>
      <c r="AF70" s="72"/>
      <c r="AG70" s="72"/>
      <c r="AL70" s="79"/>
      <c r="AM70" s="72"/>
      <c r="AN70" s="72"/>
      <c r="AO70" s="72"/>
      <c r="AP70" s="72"/>
      <c r="AR70" s="78"/>
      <c r="AS70" s="72"/>
      <c r="AT70" s="123" t="str">
        <f t="shared" ref="AT70:AT133" si="11">IF(A70="","",IF(LEFT(A70,3)="CZE",A70,IF(AND(A70&gt;100000,A70&lt;999999),8711369&amp;A70,"n/a")))</f>
        <v/>
      </c>
      <c r="AU70" s="73"/>
      <c r="AV70" s="72" t="str">
        <f>IF(A70="","",IF(A70="n/a","",BOM!I77))</f>
        <v/>
      </c>
      <c r="AW70" s="81" t="str">
        <f>IF(A70="","",IF(A70="n/a","",BOM!K77))</f>
        <v/>
      </c>
      <c r="AX70" s="72" t="str">
        <f t="shared" ref="AX70:AX133" si="12">IF(AW70&lt;&gt;"","USD","")</f>
        <v/>
      </c>
      <c r="AZ70" s="82" t="str">
        <f t="shared" ref="AZ70:AZ133" ca="1" si="13">IF(A70="","",IF(A70="n/a","",TODAY()))</f>
        <v/>
      </c>
      <c r="BA70" s="83"/>
      <c r="BB70" s="84"/>
      <c r="BC70" s="72" t="str">
        <f t="shared" ref="BC70:BC133" si="14">AV70</f>
        <v/>
      </c>
      <c r="BD70" s="85" t="str">
        <f>IF(A70="","",IF(A70="n/a","",BOM!IL77))</f>
        <v/>
      </c>
      <c r="BE70" s="72" t="str">
        <f t="shared" ref="BE70:BE133" si="15">IF(BD70&lt;&gt;"","USD","")</f>
        <v/>
      </c>
      <c r="BF70" s="72"/>
      <c r="BG70" s="72"/>
      <c r="BH70" s="79"/>
      <c r="BI70" s="72"/>
      <c r="BJ70" s="79"/>
      <c r="BK70" s="84"/>
      <c r="BL70" s="86" t="str">
        <f t="shared" ref="BL70:BL133" si="16">IF(A70="","",IF(A70="n/a","",B70))</f>
        <v/>
      </c>
      <c r="BM70" s="87"/>
      <c r="BN70" s="88"/>
      <c r="BO70" s="88"/>
      <c r="DE70" s="76"/>
      <c r="DF70" s="76"/>
      <c r="DG70" s="89"/>
      <c r="DH70" s="77"/>
      <c r="DI70" s="77" t="str">
        <f>IF(A70="","",[2]Calculation!H69)</f>
        <v/>
      </c>
      <c r="DJ70" s="77" t="str">
        <f t="shared" ref="DJ70:DJ133" si="17">IF(A70="","",IF(A70="n/a","","Spare Part"))</f>
        <v/>
      </c>
    </row>
    <row r="71" spans="1:114" ht="15">
      <c r="A71" s="71" t="str">
        <f>IF(BOM!C78="","",IF(LEFT(BOM!C78,3)="CZE",BOM!C78,IF(AND(BOM!C78&gt;100000,BOM!C78&lt;999999),BOM!C78,"n/a")))</f>
        <v/>
      </c>
      <c r="B71" s="72" t="str">
        <f>IF(A71="","",IF(A71="n/a","",BOM!H78))</f>
        <v/>
      </c>
      <c r="C71" s="72" t="str">
        <f t="shared" si="9"/>
        <v/>
      </c>
      <c r="D71" s="72"/>
      <c r="E71" s="73" t="str">
        <f t="shared" si="10"/>
        <v/>
      </c>
      <c r="F71" s="74"/>
      <c r="G71" s="74"/>
      <c r="H71" s="74"/>
      <c r="I71" s="73"/>
      <c r="J71" s="75"/>
      <c r="K71" s="76"/>
      <c r="L71" s="72"/>
      <c r="M71" s="72"/>
      <c r="N71" s="72"/>
      <c r="O71" s="72"/>
      <c r="Q71" s="78"/>
      <c r="R71" s="72"/>
      <c r="T71" s="72"/>
      <c r="U71" s="72"/>
      <c r="V71" s="72"/>
      <c r="W71" s="72"/>
      <c r="X71" s="72"/>
      <c r="Z71" s="78"/>
      <c r="AA71" s="72"/>
      <c r="AC71" s="72"/>
      <c r="AD71" s="72"/>
      <c r="AE71" s="72"/>
      <c r="AF71" s="72"/>
      <c r="AG71" s="72"/>
      <c r="AL71" s="79"/>
      <c r="AM71" s="72"/>
      <c r="AN71" s="72"/>
      <c r="AO71" s="72"/>
      <c r="AP71" s="72"/>
      <c r="AR71" s="78"/>
      <c r="AS71" s="72"/>
      <c r="AT71" s="123" t="str">
        <f t="shared" si="11"/>
        <v/>
      </c>
      <c r="AU71" s="73"/>
      <c r="AV71" s="72" t="str">
        <f>IF(A71="","",IF(A71="n/a","",BOM!I78))</f>
        <v/>
      </c>
      <c r="AW71" s="81" t="str">
        <f>IF(A71="","",IF(A71="n/a","",BOM!K78))</f>
        <v/>
      </c>
      <c r="AX71" s="72" t="str">
        <f t="shared" si="12"/>
        <v/>
      </c>
      <c r="AZ71" s="82" t="str">
        <f t="shared" ca="1" si="13"/>
        <v/>
      </c>
      <c r="BA71" s="83"/>
      <c r="BB71" s="84"/>
      <c r="BC71" s="72" t="str">
        <f t="shared" si="14"/>
        <v/>
      </c>
      <c r="BD71" s="85" t="str">
        <f>IF(A71="","",IF(A71="n/a","",BOM!IL78))</f>
        <v/>
      </c>
      <c r="BE71" s="72" t="str">
        <f t="shared" si="15"/>
        <v/>
      </c>
      <c r="BF71" s="72"/>
      <c r="BG71" s="72"/>
      <c r="BH71" s="79"/>
      <c r="BI71" s="72"/>
      <c r="BJ71" s="79"/>
      <c r="BK71" s="84"/>
      <c r="BL71" s="86" t="str">
        <f t="shared" si="16"/>
        <v/>
      </c>
      <c r="BM71" s="87"/>
      <c r="BN71" s="88"/>
      <c r="BO71" s="88"/>
      <c r="DE71" s="76"/>
      <c r="DF71" s="76"/>
      <c r="DG71" s="89"/>
      <c r="DH71" s="77"/>
      <c r="DI71" s="77" t="str">
        <f>IF(A71="","",[2]Calculation!H70)</f>
        <v/>
      </c>
      <c r="DJ71" s="77" t="str">
        <f t="shared" si="17"/>
        <v/>
      </c>
    </row>
    <row r="72" spans="1:114" ht="15">
      <c r="A72" s="71" t="str">
        <f>IF(BOM!C79="","",IF(LEFT(BOM!C79,3)="CZE",BOM!C79,IF(AND(BOM!C79&gt;100000,BOM!C79&lt;999999),BOM!C79,"n/a")))</f>
        <v/>
      </c>
      <c r="B72" s="72" t="str">
        <f>IF(A72="","",IF(A72="n/a","",BOM!H79))</f>
        <v/>
      </c>
      <c r="C72" s="72" t="str">
        <f t="shared" si="9"/>
        <v/>
      </c>
      <c r="D72" s="72"/>
      <c r="E72" s="73" t="str">
        <f t="shared" si="10"/>
        <v/>
      </c>
      <c r="F72" s="74"/>
      <c r="G72" s="74"/>
      <c r="H72" s="74"/>
      <c r="I72" s="73"/>
      <c r="J72" s="75"/>
      <c r="K72" s="76"/>
      <c r="L72" s="72"/>
      <c r="M72" s="72"/>
      <c r="N72" s="72"/>
      <c r="O72" s="72"/>
      <c r="Q72" s="78"/>
      <c r="R72" s="72"/>
      <c r="T72" s="72"/>
      <c r="U72" s="72"/>
      <c r="V72" s="72"/>
      <c r="W72" s="72"/>
      <c r="X72" s="72"/>
      <c r="Z72" s="78"/>
      <c r="AA72" s="72"/>
      <c r="AC72" s="72"/>
      <c r="AD72" s="72"/>
      <c r="AE72" s="72"/>
      <c r="AF72" s="72"/>
      <c r="AG72" s="72"/>
      <c r="AL72" s="79"/>
      <c r="AM72" s="72"/>
      <c r="AN72" s="72"/>
      <c r="AO72" s="72"/>
      <c r="AP72" s="72"/>
      <c r="AR72" s="78"/>
      <c r="AS72" s="72"/>
      <c r="AT72" s="123" t="str">
        <f t="shared" si="11"/>
        <v/>
      </c>
      <c r="AU72" s="73"/>
      <c r="AV72" s="72" t="str">
        <f>IF(A72="","",IF(A72="n/a","",BOM!I79))</f>
        <v/>
      </c>
      <c r="AW72" s="81" t="str">
        <f>IF(A72="","",IF(A72="n/a","",BOM!K79))</f>
        <v/>
      </c>
      <c r="AX72" s="72" t="str">
        <f t="shared" si="12"/>
        <v/>
      </c>
      <c r="AZ72" s="82" t="str">
        <f t="shared" ca="1" si="13"/>
        <v/>
      </c>
      <c r="BA72" s="83"/>
      <c r="BB72" s="84"/>
      <c r="BC72" s="72" t="str">
        <f t="shared" si="14"/>
        <v/>
      </c>
      <c r="BD72" s="85" t="str">
        <f>IF(A72="","",IF(A72="n/a","",BOM!IL79))</f>
        <v/>
      </c>
      <c r="BE72" s="72" t="str">
        <f t="shared" si="15"/>
        <v/>
      </c>
      <c r="BF72" s="72"/>
      <c r="BG72" s="72"/>
      <c r="BH72" s="79"/>
      <c r="BI72" s="72"/>
      <c r="BJ72" s="79"/>
      <c r="BK72" s="84"/>
      <c r="BL72" s="86" t="str">
        <f t="shared" si="16"/>
        <v/>
      </c>
      <c r="BM72" s="87"/>
      <c r="BN72" s="88"/>
      <c r="BO72" s="88"/>
      <c r="DE72" s="76"/>
      <c r="DF72" s="76"/>
      <c r="DG72" s="89"/>
      <c r="DH72" s="77"/>
      <c r="DI72" s="77" t="str">
        <f>IF(A72="","",[2]Calculation!H71)</f>
        <v/>
      </c>
      <c r="DJ72" s="77" t="str">
        <f t="shared" si="17"/>
        <v/>
      </c>
    </row>
    <row r="73" spans="1:114" ht="15">
      <c r="A73" s="71" t="str">
        <f>IF(BOM!C80="","",IF(LEFT(BOM!C80,3)="CZE",BOM!C80,IF(AND(BOM!C80&gt;100000,BOM!C80&lt;999999),BOM!C80,"n/a")))</f>
        <v/>
      </c>
      <c r="B73" s="72" t="str">
        <f>IF(A73="","",IF(A73="n/a","",BOM!H80))</f>
        <v/>
      </c>
      <c r="C73" s="72" t="str">
        <f t="shared" si="9"/>
        <v/>
      </c>
      <c r="D73" s="72"/>
      <c r="E73" s="73" t="str">
        <f t="shared" si="10"/>
        <v/>
      </c>
      <c r="F73" s="74"/>
      <c r="G73" s="74"/>
      <c r="H73" s="74"/>
      <c r="I73" s="73"/>
      <c r="J73" s="75"/>
      <c r="K73" s="76"/>
      <c r="L73" s="72"/>
      <c r="M73" s="72"/>
      <c r="N73" s="72"/>
      <c r="O73" s="72"/>
      <c r="Q73" s="78"/>
      <c r="R73" s="72"/>
      <c r="T73" s="72"/>
      <c r="U73" s="72"/>
      <c r="V73" s="72"/>
      <c r="W73" s="72"/>
      <c r="X73" s="72"/>
      <c r="Z73" s="78"/>
      <c r="AA73" s="72"/>
      <c r="AC73" s="72"/>
      <c r="AD73" s="72"/>
      <c r="AE73" s="72"/>
      <c r="AF73" s="72"/>
      <c r="AG73" s="72"/>
      <c r="AL73" s="79"/>
      <c r="AM73" s="72"/>
      <c r="AN73" s="72"/>
      <c r="AO73" s="72"/>
      <c r="AP73" s="72"/>
      <c r="AR73" s="78"/>
      <c r="AS73" s="72"/>
      <c r="AT73" s="123" t="str">
        <f t="shared" si="11"/>
        <v/>
      </c>
      <c r="AU73" s="73"/>
      <c r="AV73" s="72" t="str">
        <f>IF(A73="","",IF(A73="n/a","",BOM!I80))</f>
        <v/>
      </c>
      <c r="AW73" s="81" t="str">
        <f>IF(A73="","",IF(A73="n/a","",BOM!K80))</f>
        <v/>
      </c>
      <c r="AX73" s="72" t="str">
        <f t="shared" si="12"/>
        <v/>
      </c>
      <c r="AZ73" s="82" t="str">
        <f t="shared" ca="1" si="13"/>
        <v/>
      </c>
      <c r="BA73" s="83"/>
      <c r="BB73" s="84"/>
      <c r="BC73" s="72" t="str">
        <f t="shared" si="14"/>
        <v/>
      </c>
      <c r="BD73" s="85" t="str">
        <f>IF(A73="","",IF(A73="n/a","",BOM!IL80))</f>
        <v/>
      </c>
      <c r="BE73" s="72" t="str">
        <f t="shared" si="15"/>
        <v/>
      </c>
      <c r="BF73" s="72"/>
      <c r="BG73" s="72"/>
      <c r="BH73" s="79"/>
      <c r="BI73" s="72"/>
      <c r="BJ73" s="79"/>
      <c r="BK73" s="84"/>
      <c r="BL73" s="86" t="str">
        <f t="shared" si="16"/>
        <v/>
      </c>
      <c r="BM73" s="87"/>
      <c r="BN73" s="88"/>
      <c r="BO73" s="88"/>
      <c r="DE73" s="76"/>
      <c r="DF73" s="76"/>
      <c r="DG73" s="89"/>
      <c r="DH73" s="77"/>
      <c r="DI73" s="77" t="str">
        <f>IF(A73="","",[2]Calculation!H72)</f>
        <v/>
      </c>
      <c r="DJ73" s="77" t="str">
        <f t="shared" si="17"/>
        <v/>
      </c>
    </row>
    <row r="74" spans="1:114" ht="15">
      <c r="A74" s="71" t="str">
        <f>IF(BOM!C81="","",IF(LEFT(BOM!C81,3)="CZE",BOM!C81,IF(AND(BOM!C81&gt;100000,BOM!C81&lt;999999),BOM!C81,"n/a")))</f>
        <v/>
      </c>
      <c r="B74" s="72" t="str">
        <f>IF(A74="","",IF(A74="n/a","",BOM!H81))</f>
        <v/>
      </c>
      <c r="C74" s="72" t="str">
        <f t="shared" si="9"/>
        <v/>
      </c>
      <c r="D74" s="72"/>
      <c r="E74" s="73" t="str">
        <f t="shared" si="10"/>
        <v/>
      </c>
      <c r="F74" s="74"/>
      <c r="G74" s="74"/>
      <c r="H74" s="74"/>
      <c r="I74" s="73"/>
      <c r="J74" s="75"/>
      <c r="K74" s="76"/>
      <c r="L74" s="72"/>
      <c r="M74" s="72"/>
      <c r="N74" s="72"/>
      <c r="O74" s="72"/>
      <c r="Q74" s="78"/>
      <c r="R74" s="72"/>
      <c r="T74" s="72"/>
      <c r="U74" s="72"/>
      <c r="V74" s="72"/>
      <c r="W74" s="72"/>
      <c r="X74" s="72"/>
      <c r="Z74" s="78"/>
      <c r="AA74" s="72"/>
      <c r="AC74" s="72"/>
      <c r="AD74" s="72"/>
      <c r="AE74" s="72"/>
      <c r="AF74" s="72"/>
      <c r="AG74" s="72"/>
      <c r="AL74" s="79"/>
      <c r="AM74" s="72"/>
      <c r="AN74" s="72"/>
      <c r="AO74" s="72"/>
      <c r="AP74" s="72"/>
      <c r="AR74" s="78"/>
      <c r="AS74" s="72"/>
      <c r="AT74" s="123" t="str">
        <f t="shared" si="11"/>
        <v/>
      </c>
      <c r="AU74" s="73"/>
      <c r="AV74" s="72" t="str">
        <f>IF(A74="","",IF(A74="n/a","",BOM!I81))</f>
        <v/>
      </c>
      <c r="AW74" s="81" t="str">
        <f>IF(A74="","",IF(A74="n/a","",BOM!K81))</f>
        <v/>
      </c>
      <c r="AX74" s="72" t="str">
        <f t="shared" si="12"/>
        <v/>
      </c>
      <c r="AZ74" s="82" t="str">
        <f t="shared" ca="1" si="13"/>
        <v/>
      </c>
      <c r="BA74" s="83"/>
      <c r="BB74" s="84"/>
      <c r="BC74" s="72" t="str">
        <f t="shared" si="14"/>
        <v/>
      </c>
      <c r="BD74" s="85" t="str">
        <f>IF(A74="","",IF(A74="n/a","",BOM!IL81))</f>
        <v/>
      </c>
      <c r="BE74" s="72" t="str">
        <f t="shared" si="15"/>
        <v/>
      </c>
      <c r="BF74" s="72"/>
      <c r="BG74" s="72"/>
      <c r="BH74" s="79"/>
      <c r="BI74" s="72"/>
      <c r="BJ74" s="79"/>
      <c r="BK74" s="84"/>
      <c r="BL74" s="86" t="str">
        <f t="shared" si="16"/>
        <v/>
      </c>
      <c r="BM74" s="87"/>
      <c r="BN74" s="88"/>
      <c r="BO74" s="88"/>
      <c r="DE74" s="76"/>
      <c r="DF74" s="76"/>
      <c r="DG74" s="89"/>
      <c r="DH74" s="77"/>
      <c r="DI74" s="77" t="str">
        <f>IF(A74="","",[2]Calculation!H73)</f>
        <v/>
      </c>
      <c r="DJ74" s="77" t="str">
        <f t="shared" si="17"/>
        <v/>
      </c>
    </row>
    <row r="75" spans="1:114" ht="15">
      <c r="A75" s="71" t="str">
        <f>IF(BOM!C82="","",IF(LEFT(BOM!C82,3)="CZE",BOM!C82,IF(AND(BOM!C82&gt;100000,BOM!C82&lt;999999),BOM!C82,"n/a")))</f>
        <v/>
      </c>
      <c r="B75" s="72" t="str">
        <f>IF(A75="","",IF(A75="n/a","",BOM!H82))</f>
        <v/>
      </c>
      <c r="C75" s="72" t="str">
        <f t="shared" si="9"/>
        <v/>
      </c>
      <c r="D75" s="72"/>
      <c r="E75" s="73" t="str">
        <f t="shared" si="10"/>
        <v/>
      </c>
      <c r="F75" s="74"/>
      <c r="G75" s="74"/>
      <c r="H75" s="74"/>
      <c r="I75" s="73"/>
      <c r="J75" s="75"/>
      <c r="K75" s="76"/>
      <c r="L75" s="72"/>
      <c r="M75" s="72"/>
      <c r="N75" s="72"/>
      <c r="O75" s="72"/>
      <c r="Q75" s="78"/>
      <c r="R75" s="72"/>
      <c r="T75" s="72"/>
      <c r="U75" s="72"/>
      <c r="V75" s="72"/>
      <c r="W75" s="72"/>
      <c r="X75" s="72"/>
      <c r="Z75" s="78"/>
      <c r="AA75" s="72"/>
      <c r="AC75" s="72"/>
      <c r="AD75" s="72"/>
      <c r="AE75" s="72"/>
      <c r="AF75" s="72"/>
      <c r="AG75" s="72"/>
      <c r="AL75" s="79"/>
      <c r="AM75" s="72"/>
      <c r="AN75" s="72"/>
      <c r="AO75" s="72"/>
      <c r="AP75" s="72"/>
      <c r="AR75" s="78"/>
      <c r="AS75" s="72"/>
      <c r="AT75" s="123" t="str">
        <f t="shared" si="11"/>
        <v/>
      </c>
      <c r="AU75" s="73"/>
      <c r="AV75" s="72" t="str">
        <f>IF(A75="","",IF(A75="n/a","",BOM!I82))</f>
        <v/>
      </c>
      <c r="AW75" s="81" t="str">
        <f>IF(A75="","",IF(A75="n/a","",BOM!K82))</f>
        <v/>
      </c>
      <c r="AX75" s="72" t="str">
        <f t="shared" si="12"/>
        <v/>
      </c>
      <c r="AZ75" s="82" t="str">
        <f t="shared" ca="1" si="13"/>
        <v/>
      </c>
      <c r="BA75" s="83"/>
      <c r="BB75" s="84"/>
      <c r="BC75" s="72" t="str">
        <f t="shared" si="14"/>
        <v/>
      </c>
      <c r="BD75" s="85" t="str">
        <f>IF(A75="","",IF(A75="n/a","",BOM!IL82))</f>
        <v/>
      </c>
      <c r="BE75" s="72" t="str">
        <f t="shared" si="15"/>
        <v/>
      </c>
      <c r="BF75" s="72"/>
      <c r="BG75" s="72"/>
      <c r="BH75" s="79"/>
      <c r="BI75" s="72"/>
      <c r="BJ75" s="79"/>
      <c r="BK75" s="84"/>
      <c r="BL75" s="86" t="str">
        <f t="shared" si="16"/>
        <v/>
      </c>
      <c r="BM75" s="87"/>
      <c r="BN75" s="88"/>
      <c r="BO75" s="88"/>
      <c r="DE75" s="76"/>
      <c r="DF75" s="76"/>
      <c r="DG75" s="89"/>
      <c r="DH75" s="77"/>
      <c r="DI75" s="77" t="str">
        <f>IF(A75="","",[2]Calculation!H74)</f>
        <v/>
      </c>
      <c r="DJ75" s="77" t="str">
        <f t="shared" si="17"/>
        <v/>
      </c>
    </row>
    <row r="76" spans="1:114" ht="15">
      <c r="A76" s="71" t="str">
        <f>IF(BOM!C83="","",IF(LEFT(BOM!C83,3)="CZE",BOM!C83,IF(AND(BOM!C83&gt;100000,BOM!C83&lt;999999),BOM!C83,"n/a")))</f>
        <v/>
      </c>
      <c r="B76" s="72" t="str">
        <f>IF(A76="","",IF(A76="n/a","",BOM!H83))</f>
        <v/>
      </c>
      <c r="C76" s="72" t="str">
        <f t="shared" si="9"/>
        <v/>
      </c>
      <c r="D76" s="72"/>
      <c r="E76" s="73" t="str">
        <f t="shared" si="10"/>
        <v/>
      </c>
      <c r="F76" s="74"/>
      <c r="G76" s="74"/>
      <c r="H76" s="74"/>
      <c r="I76" s="73"/>
      <c r="J76" s="75"/>
      <c r="K76" s="76"/>
      <c r="L76" s="72"/>
      <c r="M76" s="72"/>
      <c r="N76" s="72"/>
      <c r="O76" s="72"/>
      <c r="Q76" s="78"/>
      <c r="R76" s="72"/>
      <c r="T76" s="72"/>
      <c r="U76" s="72"/>
      <c r="V76" s="72"/>
      <c r="W76" s="72"/>
      <c r="X76" s="72"/>
      <c r="Z76" s="78"/>
      <c r="AA76" s="72"/>
      <c r="AC76" s="72"/>
      <c r="AD76" s="72"/>
      <c r="AE76" s="72"/>
      <c r="AF76" s="72"/>
      <c r="AG76" s="72"/>
      <c r="AL76" s="79"/>
      <c r="AM76" s="72"/>
      <c r="AN76" s="72"/>
      <c r="AO76" s="72"/>
      <c r="AP76" s="72"/>
      <c r="AR76" s="78"/>
      <c r="AS76" s="72"/>
      <c r="AT76" s="123" t="str">
        <f t="shared" si="11"/>
        <v/>
      </c>
      <c r="AU76" s="73"/>
      <c r="AV76" s="72" t="str">
        <f>IF(A76="","",IF(A76="n/a","",BOM!I83))</f>
        <v/>
      </c>
      <c r="AW76" s="81" t="str">
        <f>IF(A76="","",IF(A76="n/a","",BOM!K83))</f>
        <v/>
      </c>
      <c r="AX76" s="72" t="str">
        <f t="shared" si="12"/>
        <v/>
      </c>
      <c r="AZ76" s="82" t="str">
        <f t="shared" ca="1" si="13"/>
        <v/>
      </c>
      <c r="BA76" s="83"/>
      <c r="BB76" s="84"/>
      <c r="BC76" s="72" t="str">
        <f t="shared" si="14"/>
        <v/>
      </c>
      <c r="BD76" s="85" t="str">
        <f>IF(A76="","",IF(A76="n/a","",BOM!IL83))</f>
        <v/>
      </c>
      <c r="BE76" s="72" t="str">
        <f t="shared" si="15"/>
        <v/>
      </c>
      <c r="BF76" s="72"/>
      <c r="BG76" s="72"/>
      <c r="BH76" s="79"/>
      <c r="BI76" s="72"/>
      <c r="BJ76" s="79"/>
      <c r="BK76" s="84"/>
      <c r="BL76" s="86" t="str">
        <f t="shared" si="16"/>
        <v/>
      </c>
      <c r="BM76" s="87"/>
      <c r="BN76" s="88"/>
      <c r="BO76" s="88"/>
      <c r="DE76" s="76"/>
      <c r="DF76" s="76"/>
      <c r="DG76" s="89"/>
      <c r="DH76" s="77"/>
      <c r="DI76" s="77" t="str">
        <f>IF(A76="","",[2]Calculation!H75)</f>
        <v/>
      </c>
      <c r="DJ76" s="77" t="str">
        <f t="shared" si="17"/>
        <v/>
      </c>
    </row>
    <row r="77" spans="1:114" ht="15">
      <c r="A77" s="71" t="str">
        <f>IF(BOM!C84="","",IF(LEFT(BOM!C84,3)="CZE",BOM!C84,IF(AND(BOM!C84&gt;100000,BOM!C84&lt;999999),BOM!C84,"n/a")))</f>
        <v/>
      </c>
      <c r="B77" s="72" t="str">
        <f>IF(A77="","",IF(A77="n/a","",BOM!H84))</f>
        <v/>
      </c>
      <c r="C77" s="72" t="str">
        <f t="shared" si="9"/>
        <v/>
      </c>
      <c r="D77" s="72"/>
      <c r="E77" s="73" t="str">
        <f t="shared" si="10"/>
        <v/>
      </c>
      <c r="F77" s="74"/>
      <c r="G77" s="74"/>
      <c r="H77" s="74"/>
      <c r="I77" s="73"/>
      <c r="J77" s="75"/>
      <c r="K77" s="76"/>
      <c r="L77" s="72"/>
      <c r="M77" s="72"/>
      <c r="N77" s="72"/>
      <c r="O77" s="72"/>
      <c r="Q77" s="78"/>
      <c r="R77" s="72"/>
      <c r="T77" s="72"/>
      <c r="U77" s="72"/>
      <c r="V77" s="72"/>
      <c r="W77" s="72"/>
      <c r="X77" s="72"/>
      <c r="Z77" s="78"/>
      <c r="AA77" s="72"/>
      <c r="AC77" s="72"/>
      <c r="AD77" s="72"/>
      <c r="AE77" s="72"/>
      <c r="AF77" s="72"/>
      <c r="AG77" s="72"/>
      <c r="AL77" s="79"/>
      <c r="AM77" s="72"/>
      <c r="AN77" s="72"/>
      <c r="AO77" s="72"/>
      <c r="AP77" s="72"/>
      <c r="AR77" s="78"/>
      <c r="AS77" s="72"/>
      <c r="AT77" s="123" t="str">
        <f t="shared" si="11"/>
        <v/>
      </c>
      <c r="AU77" s="73"/>
      <c r="AV77" s="72" t="str">
        <f>IF(A77="","",IF(A77="n/a","",BOM!I84))</f>
        <v/>
      </c>
      <c r="AW77" s="81" t="str">
        <f>IF(A77="","",IF(A77="n/a","",BOM!K84))</f>
        <v/>
      </c>
      <c r="AX77" s="72" t="str">
        <f t="shared" si="12"/>
        <v/>
      </c>
      <c r="AZ77" s="82" t="str">
        <f t="shared" ca="1" si="13"/>
        <v/>
      </c>
      <c r="BA77" s="83"/>
      <c r="BB77" s="84"/>
      <c r="BC77" s="72" t="str">
        <f t="shared" si="14"/>
        <v/>
      </c>
      <c r="BD77" s="85" t="str">
        <f>IF(A77="","",IF(A77="n/a","",BOM!IL84))</f>
        <v/>
      </c>
      <c r="BE77" s="72" t="str">
        <f t="shared" si="15"/>
        <v/>
      </c>
      <c r="BF77" s="72"/>
      <c r="BG77" s="72"/>
      <c r="BH77" s="79"/>
      <c r="BI77" s="72"/>
      <c r="BJ77" s="79"/>
      <c r="BK77" s="84"/>
      <c r="BL77" s="86" t="str">
        <f t="shared" si="16"/>
        <v/>
      </c>
      <c r="BM77" s="87"/>
      <c r="BN77" s="88"/>
      <c r="BO77" s="88"/>
      <c r="DE77" s="76"/>
      <c r="DF77" s="76"/>
      <c r="DG77" s="89"/>
      <c r="DH77" s="77"/>
      <c r="DI77" s="77" t="str">
        <f>IF(A77="","",[2]Calculation!H76)</f>
        <v/>
      </c>
      <c r="DJ77" s="77" t="str">
        <f t="shared" si="17"/>
        <v/>
      </c>
    </row>
    <row r="78" spans="1:114" ht="15">
      <c r="A78" s="71" t="str">
        <f>IF(BOM!C85="","",IF(LEFT(BOM!C85,3)="CZE",BOM!C85,IF(AND(BOM!C85&gt;100000,BOM!C85&lt;999999),BOM!C85,"n/a")))</f>
        <v/>
      </c>
      <c r="B78" s="72" t="str">
        <f>IF(A78="","",IF(A78="n/a","",BOM!H85))</f>
        <v/>
      </c>
      <c r="C78" s="72" t="str">
        <f t="shared" si="9"/>
        <v/>
      </c>
      <c r="D78" s="72"/>
      <c r="E78" s="73" t="str">
        <f t="shared" si="10"/>
        <v/>
      </c>
      <c r="F78" s="74"/>
      <c r="G78" s="74"/>
      <c r="H78" s="74"/>
      <c r="I78" s="73"/>
      <c r="J78" s="75"/>
      <c r="K78" s="76"/>
      <c r="L78" s="72"/>
      <c r="M78" s="72"/>
      <c r="N78" s="72"/>
      <c r="O78" s="72"/>
      <c r="Q78" s="78"/>
      <c r="R78" s="72"/>
      <c r="T78" s="72"/>
      <c r="U78" s="72"/>
      <c r="V78" s="72"/>
      <c r="W78" s="72"/>
      <c r="X78" s="72"/>
      <c r="Z78" s="78"/>
      <c r="AA78" s="72"/>
      <c r="AC78" s="72"/>
      <c r="AD78" s="72"/>
      <c r="AE78" s="72"/>
      <c r="AF78" s="72"/>
      <c r="AG78" s="72"/>
      <c r="AL78" s="79"/>
      <c r="AM78" s="72"/>
      <c r="AN78" s="72"/>
      <c r="AO78" s="72"/>
      <c r="AP78" s="72"/>
      <c r="AR78" s="78"/>
      <c r="AS78" s="72"/>
      <c r="AT78" s="123" t="str">
        <f t="shared" si="11"/>
        <v/>
      </c>
      <c r="AU78" s="73"/>
      <c r="AV78" s="72" t="str">
        <f>IF(A78="","",IF(A78="n/a","",BOM!I85))</f>
        <v/>
      </c>
      <c r="AW78" s="81" t="str">
        <f>IF(A78="","",IF(A78="n/a","",BOM!K85))</f>
        <v/>
      </c>
      <c r="AX78" s="72" t="str">
        <f t="shared" si="12"/>
        <v/>
      </c>
      <c r="AZ78" s="82" t="str">
        <f t="shared" ca="1" si="13"/>
        <v/>
      </c>
      <c r="BA78" s="83"/>
      <c r="BB78" s="84"/>
      <c r="BC78" s="72" t="str">
        <f t="shared" si="14"/>
        <v/>
      </c>
      <c r="BD78" s="85" t="str">
        <f>IF(A78="","",IF(A78="n/a","",BOM!IL85))</f>
        <v/>
      </c>
      <c r="BE78" s="72" t="str">
        <f t="shared" si="15"/>
        <v/>
      </c>
      <c r="BF78" s="72"/>
      <c r="BG78" s="72"/>
      <c r="BH78" s="79"/>
      <c r="BI78" s="72"/>
      <c r="BJ78" s="79"/>
      <c r="BK78" s="84"/>
      <c r="BL78" s="86" t="str">
        <f t="shared" si="16"/>
        <v/>
      </c>
      <c r="BM78" s="87"/>
      <c r="BN78" s="88"/>
      <c r="BO78" s="88"/>
      <c r="DE78" s="76"/>
      <c r="DF78" s="76"/>
      <c r="DG78" s="89"/>
      <c r="DH78" s="77"/>
      <c r="DI78" s="77" t="str">
        <f>IF(A78="","",[2]Calculation!H77)</f>
        <v/>
      </c>
      <c r="DJ78" s="77" t="str">
        <f t="shared" si="17"/>
        <v/>
      </c>
    </row>
    <row r="79" spans="1:114" ht="15">
      <c r="A79" s="71" t="str">
        <f>IF(BOM!C86="","",IF(LEFT(BOM!C86,3)="CZE",BOM!C86,IF(AND(BOM!C86&gt;100000,BOM!C86&lt;999999),BOM!C86,"n/a")))</f>
        <v/>
      </c>
      <c r="B79" s="72" t="str">
        <f>IF(A79="","",IF(A79="n/a","",BOM!H86))</f>
        <v/>
      </c>
      <c r="C79" s="72" t="str">
        <f t="shared" si="9"/>
        <v/>
      </c>
      <c r="D79" s="72"/>
      <c r="E79" s="73" t="str">
        <f t="shared" si="10"/>
        <v/>
      </c>
      <c r="F79" s="74"/>
      <c r="G79" s="74"/>
      <c r="H79" s="74"/>
      <c r="I79" s="73"/>
      <c r="J79" s="75"/>
      <c r="K79" s="76"/>
      <c r="L79" s="72"/>
      <c r="M79" s="72"/>
      <c r="N79" s="72"/>
      <c r="O79" s="72"/>
      <c r="Q79" s="78"/>
      <c r="R79" s="72"/>
      <c r="T79" s="72"/>
      <c r="U79" s="72"/>
      <c r="V79" s="72"/>
      <c r="W79" s="72"/>
      <c r="X79" s="72"/>
      <c r="Z79" s="78"/>
      <c r="AA79" s="72"/>
      <c r="AC79" s="72"/>
      <c r="AD79" s="72"/>
      <c r="AE79" s="72"/>
      <c r="AF79" s="72"/>
      <c r="AG79" s="72"/>
      <c r="AL79" s="79"/>
      <c r="AM79" s="72"/>
      <c r="AN79" s="72"/>
      <c r="AO79" s="72"/>
      <c r="AP79" s="72"/>
      <c r="AR79" s="78"/>
      <c r="AS79" s="72"/>
      <c r="AT79" s="123" t="str">
        <f t="shared" si="11"/>
        <v/>
      </c>
      <c r="AU79" s="73"/>
      <c r="AV79" s="72" t="str">
        <f>IF(A79="","",IF(A79="n/a","",BOM!I86))</f>
        <v/>
      </c>
      <c r="AW79" s="81" t="str">
        <f>IF(A79="","",IF(A79="n/a","",BOM!K86))</f>
        <v/>
      </c>
      <c r="AX79" s="72" t="str">
        <f t="shared" si="12"/>
        <v/>
      </c>
      <c r="AZ79" s="82" t="str">
        <f t="shared" ca="1" si="13"/>
        <v/>
      </c>
      <c r="BA79" s="83"/>
      <c r="BB79" s="84"/>
      <c r="BC79" s="72" t="str">
        <f t="shared" si="14"/>
        <v/>
      </c>
      <c r="BD79" s="85" t="str">
        <f>IF(A79="","",IF(A79="n/a","",BOM!IL86))</f>
        <v/>
      </c>
      <c r="BE79" s="72" t="str">
        <f t="shared" si="15"/>
        <v/>
      </c>
      <c r="BF79" s="72"/>
      <c r="BG79" s="72"/>
      <c r="BH79" s="79"/>
      <c r="BI79" s="72"/>
      <c r="BJ79" s="79"/>
      <c r="BK79" s="84"/>
      <c r="BL79" s="86" t="str">
        <f t="shared" si="16"/>
        <v/>
      </c>
      <c r="BM79" s="87"/>
      <c r="BN79" s="88"/>
      <c r="BO79" s="88"/>
      <c r="DE79" s="76"/>
      <c r="DF79" s="76"/>
      <c r="DG79" s="89"/>
      <c r="DH79" s="77"/>
      <c r="DI79" s="77" t="str">
        <f>IF(A79="","",[2]Calculation!H78)</f>
        <v/>
      </c>
      <c r="DJ79" s="77" t="str">
        <f t="shared" si="17"/>
        <v/>
      </c>
    </row>
    <row r="80" spans="1:114" ht="15">
      <c r="A80" s="71" t="str">
        <f>IF(BOM!C87="","",IF(LEFT(BOM!C87,3)="CZE",BOM!C87,IF(AND(BOM!C87&gt;100000,BOM!C87&lt;999999),BOM!C87,"n/a")))</f>
        <v/>
      </c>
      <c r="B80" s="72" t="str">
        <f>IF(A80="","",IF(A80="n/a","",BOM!H87))</f>
        <v/>
      </c>
      <c r="C80" s="72" t="str">
        <f t="shared" si="9"/>
        <v/>
      </c>
      <c r="D80" s="72"/>
      <c r="E80" s="73" t="str">
        <f t="shared" si="10"/>
        <v/>
      </c>
      <c r="F80" s="74"/>
      <c r="G80" s="74"/>
      <c r="H80" s="74"/>
      <c r="I80" s="73"/>
      <c r="J80" s="75"/>
      <c r="K80" s="76"/>
      <c r="L80" s="72"/>
      <c r="M80" s="72"/>
      <c r="N80" s="72"/>
      <c r="O80" s="72"/>
      <c r="Q80" s="78"/>
      <c r="R80" s="72"/>
      <c r="T80" s="72"/>
      <c r="U80" s="72"/>
      <c r="V80" s="72"/>
      <c r="W80" s="72"/>
      <c r="X80" s="72"/>
      <c r="Z80" s="78"/>
      <c r="AA80" s="72"/>
      <c r="AC80" s="72"/>
      <c r="AD80" s="72"/>
      <c r="AE80" s="72"/>
      <c r="AF80" s="72"/>
      <c r="AG80" s="72"/>
      <c r="AL80" s="79"/>
      <c r="AM80" s="72"/>
      <c r="AN80" s="72"/>
      <c r="AO80" s="72"/>
      <c r="AP80" s="72"/>
      <c r="AR80" s="78"/>
      <c r="AS80" s="72"/>
      <c r="AT80" s="123" t="str">
        <f t="shared" si="11"/>
        <v/>
      </c>
      <c r="AU80" s="73"/>
      <c r="AV80" s="72" t="str">
        <f>IF(A80="","",IF(A80="n/a","",BOM!I87))</f>
        <v/>
      </c>
      <c r="AW80" s="81" t="str">
        <f>IF(A80="","",IF(A80="n/a","",BOM!K87))</f>
        <v/>
      </c>
      <c r="AX80" s="72" t="str">
        <f t="shared" si="12"/>
        <v/>
      </c>
      <c r="AZ80" s="82" t="str">
        <f t="shared" ca="1" si="13"/>
        <v/>
      </c>
      <c r="BA80" s="83"/>
      <c r="BB80" s="84"/>
      <c r="BC80" s="72" t="str">
        <f t="shared" si="14"/>
        <v/>
      </c>
      <c r="BD80" s="85" t="str">
        <f>IF(A80="","",IF(A80="n/a","",BOM!IL87))</f>
        <v/>
      </c>
      <c r="BE80" s="72" t="str">
        <f t="shared" si="15"/>
        <v/>
      </c>
      <c r="BF80" s="72"/>
      <c r="BG80" s="72"/>
      <c r="BH80" s="79"/>
      <c r="BI80" s="72"/>
      <c r="BJ80" s="79"/>
      <c r="BK80" s="84"/>
      <c r="BL80" s="86" t="str">
        <f t="shared" si="16"/>
        <v/>
      </c>
      <c r="BM80" s="87"/>
      <c r="BN80" s="88"/>
      <c r="BO80" s="88"/>
      <c r="DE80" s="76"/>
      <c r="DF80" s="76"/>
      <c r="DG80" s="89"/>
      <c r="DH80" s="77"/>
      <c r="DI80" s="77" t="str">
        <f>IF(A80="","",[2]Calculation!H79)</f>
        <v/>
      </c>
      <c r="DJ80" s="77" t="str">
        <f t="shared" si="17"/>
        <v/>
      </c>
    </row>
    <row r="81" spans="1:114" ht="15">
      <c r="A81" s="71" t="str">
        <f>IF(BOM!C88="","",IF(LEFT(BOM!C88,3)="CZE",BOM!C88,IF(AND(BOM!C88&gt;100000,BOM!C88&lt;999999),BOM!C88,"n/a")))</f>
        <v/>
      </c>
      <c r="B81" s="72" t="str">
        <f>IF(A81="","",IF(A81="n/a","",BOM!H88))</f>
        <v/>
      </c>
      <c r="C81" s="72" t="str">
        <f t="shared" si="9"/>
        <v/>
      </c>
      <c r="D81" s="72"/>
      <c r="E81" s="73" t="str">
        <f t="shared" si="10"/>
        <v/>
      </c>
      <c r="F81" s="74"/>
      <c r="G81" s="74"/>
      <c r="H81" s="74"/>
      <c r="I81" s="73"/>
      <c r="J81" s="75"/>
      <c r="K81" s="76"/>
      <c r="L81" s="72"/>
      <c r="M81" s="72"/>
      <c r="N81" s="72"/>
      <c r="O81" s="72"/>
      <c r="Q81" s="78"/>
      <c r="R81" s="72"/>
      <c r="T81" s="72"/>
      <c r="U81" s="72"/>
      <c r="V81" s="72"/>
      <c r="W81" s="72"/>
      <c r="X81" s="72"/>
      <c r="Z81" s="78"/>
      <c r="AA81" s="72"/>
      <c r="AC81" s="72"/>
      <c r="AD81" s="72"/>
      <c r="AE81" s="72"/>
      <c r="AF81" s="72"/>
      <c r="AG81" s="72"/>
      <c r="AL81" s="79"/>
      <c r="AM81" s="72"/>
      <c r="AN81" s="72"/>
      <c r="AO81" s="72"/>
      <c r="AP81" s="72"/>
      <c r="AR81" s="78"/>
      <c r="AS81" s="72"/>
      <c r="AT81" s="123" t="str">
        <f t="shared" si="11"/>
        <v/>
      </c>
      <c r="AU81" s="73"/>
      <c r="AV81" s="72" t="str">
        <f>IF(A81="","",IF(A81="n/a","",BOM!I88))</f>
        <v/>
      </c>
      <c r="AW81" s="81" t="str">
        <f>IF(A81="","",IF(A81="n/a","",BOM!K88))</f>
        <v/>
      </c>
      <c r="AX81" s="72" t="str">
        <f t="shared" si="12"/>
        <v/>
      </c>
      <c r="AZ81" s="82" t="str">
        <f t="shared" ca="1" si="13"/>
        <v/>
      </c>
      <c r="BA81" s="83"/>
      <c r="BB81" s="84"/>
      <c r="BC81" s="72" t="str">
        <f t="shared" si="14"/>
        <v/>
      </c>
      <c r="BD81" s="85" t="str">
        <f>IF(A81="","",IF(A81="n/a","",BOM!IL88))</f>
        <v/>
      </c>
      <c r="BE81" s="72" t="str">
        <f t="shared" si="15"/>
        <v/>
      </c>
      <c r="BF81" s="72"/>
      <c r="BG81" s="72"/>
      <c r="BH81" s="79"/>
      <c r="BI81" s="72"/>
      <c r="BJ81" s="79"/>
      <c r="BK81" s="84"/>
      <c r="BL81" s="86" t="str">
        <f t="shared" si="16"/>
        <v/>
      </c>
      <c r="BM81" s="87"/>
      <c r="BN81" s="88"/>
      <c r="BO81" s="88"/>
      <c r="DE81" s="76"/>
      <c r="DF81" s="76"/>
      <c r="DG81" s="89"/>
      <c r="DH81" s="77"/>
      <c r="DI81" s="77" t="str">
        <f>IF(A81="","",[2]Calculation!H80)</f>
        <v/>
      </c>
      <c r="DJ81" s="77" t="str">
        <f t="shared" si="17"/>
        <v/>
      </c>
    </row>
    <row r="82" spans="1:114" ht="15">
      <c r="A82" s="71" t="str">
        <f>IF(BOM!C89="","",IF(LEFT(BOM!C89,3)="CZE",BOM!C89,IF(AND(BOM!C89&gt;100000,BOM!C89&lt;999999),BOM!C89,"n/a")))</f>
        <v/>
      </c>
      <c r="B82" s="72" t="str">
        <f>IF(A82="","",IF(A82="n/a","",BOM!H89))</f>
        <v/>
      </c>
      <c r="C82" s="72" t="str">
        <f t="shared" si="9"/>
        <v/>
      </c>
      <c r="D82" s="72"/>
      <c r="E82" s="73" t="str">
        <f t="shared" si="10"/>
        <v/>
      </c>
      <c r="F82" s="74"/>
      <c r="G82" s="74"/>
      <c r="H82" s="74"/>
      <c r="I82" s="73"/>
      <c r="J82" s="75"/>
      <c r="K82" s="76"/>
      <c r="L82" s="72"/>
      <c r="M82" s="72"/>
      <c r="N82" s="72"/>
      <c r="O82" s="72"/>
      <c r="Q82" s="78"/>
      <c r="R82" s="72"/>
      <c r="T82" s="72"/>
      <c r="U82" s="72"/>
      <c r="V82" s="72"/>
      <c r="W82" s="72"/>
      <c r="X82" s="72"/>
      <c r="Z82" s="78"/>
      <c r="AA82" s="72"/>
      <c r="AC82" s="72"/>
      <c r="AD82" s="72"/>
      <c r="AE82" s="72"/>
      <c r="AF82" s="72"/>
      <c r="AG82" s="72"/>
      <c r="AL82" s="79"/>
      <c r="AM82" s="72"/>
      <c r="AN82" s="72"/>
      <c r="AO82" s="72"/>
      <c r="AP82" s="72"/>
      <c r="AR82" s="78"/>
      <c r="AS82" s="72"/>
      <c r="AT82" s="123" t="str">
        <f t="shared" si="11"/>
        <v/>
      </c>
      <c r="AU82" s="73"/>
      <c r="AV82" s="72" t="str">
        <f>IF(A82="","",IF(A82="n/a","",BOM!I89))</f>
        <v/>
      </c>
      <c r="AW82" s="81" t="str">
        <f>IF(A82="","",IF(A82="n/a","",BOM!K89))</f>
        <v/>
      </c>
      <c r="AX82" s="72" t="str">
        <f t="shared" si="12"/>
        <v/>
      </c>
      <c r="AZ82" s="82" t="str">
        <f t="shared" ca="1" si="13"/>
        <v/>
      </c>
      <c r="BA82" s="83"/>
      <c r="BB82" s="84"/>
      <c r="BC82" s="72" t="str">
        <f t="shared" si="14"/>
        <v/>
      </c>
      <c r="BD82" s="85" t="str">
        <f>IF(A82="","",IF(A82="n/a","",BOM!IL89))</f>
        <v/>
      </c>
      <c r="BE82" s="72" t="str">
        <f t="shared" si="15"/>
        <v/>
      </c>
      <c r="BF82" s="72"/>
      <c r="BG82" s="72"/>
      <c r="BH82" s="79"/>
      <c r="BI82" s="72"/>
      <c r="BJ82" s="79"/>
      <c r="BK82" s="84"/>
      <c r="BL82" s="86" t="str">
        <f t="shared" si="16"/>
        <v/>
      </c>
      <c r="BM82" s="87"/>
      <c r="BN82" s="88"/>
      <c r="BO82" s="88"/>
      <c r="DE82" s="76"/>
      <c r="DF82" s="76"/>
      <c r="DG82" s="89"/>
      <c r="DH82" s="77"/>
      <c r="DI82" s="77" t="str">
        <f>IF(A82="","",[2]Calculation!H81)</f>
        <v/>
      </c>
      <c r="DJ82" s="77" t="str">
        <f t="shared" si="17"/>
        <v/>
      </c>
    </row>
    <row r="83" spans="1:114" ht="15">
      <c r="A83" s="71" t="str">
        <f>IF(BOM!C90="","",IF(LEFT(BOM!C90,3)="CZE",BOM!C90,IF(AND(BOM!C90&gt;100000,BOM!C90&lt;999999),BOM!C90,"n/a")))</f>
        <v/>
      </c>
      <c r="B83" s="72" t="str">
        <f>IF(A83="","",IF(A83="n/a","",BOM!H90))</f>
        <v/>
      </c>
      <c r="C83" s="72" t="str">
        <f t="shared" si="9"/>
        <v/>
      </c>
      <c r="D83" s="72"/>
      <c r="E83" s="73" t="str">
        <f t="shared" si="10"/>
        <v/>
      </c>
      <c r="F83" s="74"/>
      <c r="G83" s="74"/>
      <c r="H83" s="74"/>
      <c r="I83" s="73"/>
      <c r="J83" s="75"/>
      <c r="K83" s="76"/>
      <c r="L83" s="72"/>
      <c r="M83" s="72"/>
      <c r="N83" s="72"/>
      <c r="O83" s="72"/>
      <c r="Q83" s="78"/>
      <c r="R83" s="72"/>
      <c r="T83" s="72"/>
      <c r="U83" s="72"/>
      <c r="V83" s="72"/>
      <c r="W83" s="72"/>
      <c r="X83" s="72"/>
      <c r="Z83" s="78"/>
      <c r="AA83" s="72"/>
      <c r="AC83" s="72"/>
      <c r="AD83" s="72"/>
      <c r="AE83" s="72"/>
      <c r="AF83" s="72"/>
      <c r="AG83" s="72"/>
      <c r="AL83" s="79"/>
      <c r="AM83" s="72"/>
      <c r="AN83" s="72"/>
      <c r="AO83" s="72"/>
      <c r="AP83" s="72"/>
      <c r="AR83" s="78"/>
      <c r="AS83" s="72"/>
      <c r="AT83" s="123" t="str">
        <f t="shared" si="11"/>
        <v/>
      </c>
      <c r="AU83" s="73"/>
      <c r="AV83" s="72" t="str">
        <f>IF(A83="","",IF(A83="n/a","",BOM!I90))</f>
        <v/>
      </c>
      <c r="AW83" s="81" t="str">
        <f>IF(A83="","",IF(A83="n/a","",BOM!K90))</f>
        <v/>
      </c>
      <c r="AX83" s="72" t="str">
        <f t="shared" si="12"/>
        <v/>
      </c>
      <c r="AZ83" s="82" t="str">
        <f t="shared" ca="1" si="13"/>
        <v/>
      </c>
      <c r="BA83" s="83"/>
      <c r="BB83" s="84"/>
      <c r="BC83" s="72" t="str">
        <f t="shared" si="14"/>
        <v/>
      </c>
      <c r="BD83" s="85" t="str">
        <f>IF(A83="","",IF(A83="n/a","",BOM!IL90))</f>
        <v/>
      </c>
      <c r="BE83" s="72" t="str">
        <f t="shared" si="15"/>
        <v/>
      </c>
      <c r="BF83" s="72"/>
      <c r="BG83" s="72"/>
      <c r="BH83" s="79"/>
      <c r="BI83" s="72"/>
      <c r="BJ83" s="79"/>
      <c r="BK83" s="84"/>
      <c r="BL83" s="86" t="str">
        <f t="shared" si="16"/>
        <v/>
      </c>
      <c r="BM83" s="87"/>
      <c r="BN83" s="88"/>
      <c r="BO83" s="88"/>
      <c r="DE83" s="76"/>
      <c r="DF83" s="76"/>
      <c r="DG83" s="89"/>
      <c r="DH83" s="77"/>
      <c r="DI83" s="77" t="str">
        <f>IF(A83="","",[2]Calculation!H82)</f>
        <v/>
      </c>
      <c r="DJ83" s="77" t="str">
        <f t="shared" si="17"/>
        <v/>
      </c>
    </row>
    <row r="84" spans="1:114" ht="15">
      <c r="A84" s="71" t="str">
        <f>IF(BOM!C91="","",IF(LEFT(BOM!C91,3)="CZE",BOM!C91,IF(AND(BOM!C91&gt;100000,BOM!C91&lt;999999),BOM!C91,"n/a")))</f>
        <v/>
      </c>
      <c r="B84" s="72" t="str">
        <f>IF(A84="","",IF(A84="n/a","",BOM!H91))</f>
        <v/>
      </c>
      <c r="C84" s="72" t="str">
        <f t="shared" si="9"/>
        <v/>
      </c>
      <c r="D84" s="72"/>
      <c r="E84" s="73" t="str">
        <f t="shared" si="10"/>
        <v/>
      </c>
      <c r="F84" s="74"/>
      <c r="G84" s="74"/>
      <c r="H84" s="74"/>
      <c r="I84" s="73"/>
      <c r="J84" s="75"/>
      <c r="K84" s="76"/>
      <c r="L84" s="72"/>
      <c r="M84" s="72"/>
      <c r="N84" s="72"/>
      <c r="O84" s="72"/>
      <c r="Q84" s="78"/>
      <c r="R84" s="72"/>
      <c r="T84" s="72"/>
      <c r="U84" s="72"/>
      <c r="V84" s="72"/>
      <c r="W84" s="72"/>
      <c r="X84" s="72"/>
      <c r="Z84" s="78"/>
      <c r="AA84" s="72"/>
      <c r="AC84" s="72"/>
      <c r="AD84" s="72"/>
      <c r="AE84" s="72"/>
      <c r="AF84" s="72"/>
      <c r="AG84" s="72"/>
      <c r="AL84" s="79"/>
      <c r="AM84" s="72"/>
      <c r="AN84" s="72"/>
      <c r="AO84" s="72"/>
      <c r="AP84" s="72"/>
      <c r="AR84" s="78"/>
      <c r="AS84" s="72"/>
      <c r="AT84" s="123" t="str">
        <f t="shared" si="11"/>
        <v/>
      </c>
      <c r="AU84" s="73"/>
      <c r="AV84" s="72" t="str">
        <f>IF(A84="","",IF(A84="n/a","",BOM!I91))</f>
        <v/>
      </c>
      <c r="AW84" s="81" t="str">
        <f>IF(A84="","",IF(A84="n/a","",BOM!K91))</f>
        <v/>
      </c>
      <c r="AX84" s="72" t="str">
        <f t="shared" si="12"/>
        <v/>
      </c>
      <c r="AZ84" s="82" t="str">
        <f t="shared" ca="1" si="13"/>
        <v/>
      </c>
      <c r="BA84" s="83"/>
      <c r="BB84" s="84"/>
      <c r="BC84" s="72" t="str">
        <f t="shared" si="14"/>
        <v/>
      </c>
      <c r="BD84" s="85" t="str">
        <f>IF(A84="","",IF(A84="n/a","",BOM!IL91))</f>
        <v/>
      </c>
      <c r="BE84" s="72" t="str">
        <f t="shared" si="15"/>
        <v/>
      </c>
      <c r="BF84" s="72"/>
      <c r="BG84" s="72"/>
      <c r="BH84" s="79"/>
      <c r="BI84" s="72"/>
      <c r="BJ84" s="79"/>
      <c r="BK84" s="84"/>
      <c r="BL84" s="86" t="str">
        <f t="shared" si="16"/>
        <v/>
      </c>
      <c r="BM84" s="87"/>
      <c r="BN84" s="88"/>
      <c r="BO84" s="88"/>
      <c r="DE84" s="76"/>
      <c r="DF84" s="76"/>
      <c r="DG84" s="89"/>
      <c r="DH84" s="77"/>
      <c r="DI84" s="77" t="str">
        <f>IF(A84="","",[2]Calculation!H83)</f>
        <v/>
      </c>
      <c r="DJ84" s="77" t="str">
        <f t="shared" si="17"/>
        <v/>
      </c>
    </row>
    <row r="85" spans="1:114" ht="15">
      <c r="A85" s="71" t="str">
        <f>IF(BOM!C92="","",IF(LEFT(BOM!C92,3)="CZE",BOM!C92,IF(AND(BOM!C92&gt;100000,BOM!C92&lt;999999),BOM!C92,"n/a")))</f>
        <v/>
      </c>
      <c r="B85" s="72" t="str">
        <f>IF(A85="","",IF(A85="n/a","",BOM!H92))</f>
        <v/>
      </c>
      <c r="C85" s="72" t="str">
        <f t="shared" si="9"/>
        <v/>
      </c>
      <c r="D85" s="72"/>
      <c r="E85" s="73" t="str">
        <f t="shared" si="10"/>
        <v/>
      </c>
      <c r="F85" s="74"/>
      <c r="G85" s="74"/>
      <c r="H85" s="74"/>
      <c r="I85" s="73"/>
      <c r="J85" s="75"/>
      <c r="K85" s="76"/>
      <c r="L85" s="72"/>
      <c r="M85" s="72"/>
      <c r="N85" s="72"/>
      <c r="O85" s="72"/>
      <c r="Q85" s="78"/>
      <c r="R85" s="72"/>
      <c r="T85" s="72"/>
      <c r="U85" s="72"/>
      <c r="V85" s="72"/>
      <c r="W85" s="72"/>
      <c r="X85" s="72"/>
      <c r="Z85" s="78"/>
      <c r="AA85" s="72"/>
      <c r="AC85" s="72"/>
      <c r="AD85" s="72"/>
      <c r="AE85" s="72"/>
      <c r="AF85" s="72"/>
      <c r="AG85" s="72"/>
      <c r="AL85" s="79"/>
      <c r="AM85" s="72"/>
      <c r="AN85" s="72"/>
      <c r="AO85" s="72"/>
      <c r="AP85" s="72"/>
      <c r="AR85" s="78"/>
      <c r="AS85" s="72"/>
      <c r="AT85" s="123" t="str">
        <f t="shared" si="11"/>
        <v/>
      </c>
      <c r="AU85" s="73"/>
      <c r="AV85" s="72" t="str">
        <f>IF(A85="","",IF(A85="n/a","",BOM!I92))</f>
        <v/>
      </c>
      <c r="AW85" s="81" t="str">
        <f>IF(A85="","",IF(A85="n/a","",BOM!K92))</f>
        <v/>
      </c>
      <c r="AX85" s="72" t="str">
        <f t="shared" si="12"/>
        <v/>
      </c>
      <c r="AZ85" s="82" t="str">
        <f t="shared" ca="1" si="13"/>
        <v/>
      </c>
      <c r="BA85" s="83"/>
      <c r="BB85" s="84"/>
      <c r="BC85" s="72" t="str">
        <f t="shared" si="14"/>
        <v/>
      </c>
      <c r="BD85" s="85" t="str">
        <f>IF(A85="","",IF(A85="n/a","",BOM!IL92))</f>
        <v/>
      </c>
      <c r="BE85" s="72" t="str">
        <f t="shared" si="15"/>
        <v/>
      </c>
      <c r="BF85" s="72"/>
      <c r="BG85" s="72"/>
      <c r="BH85" s="79"/>
      <c r="BI85" s="72"/>
      <c r="BJ85" s="79"/>
      <c r="BK85" s="84"/>
      <c r="BL85" s="86" t="str">
        <f t="shared" si="16"/>
        <v/>
      </c>
      <c r="BM85" s="87"/>
      <c r="BN85" s="88"/>
      <c r="BO85" s="88"/>
      <c r="DE85" s="76"/>
      <c r="DF85" s="76"/>
      <c r="DG85" s="89"/>
      <c r="DH85" s="77"/>
      <c r="DI85" s="77" t="str">
        <f>IF(A85="","",[2]Calculation!H84)</f>
        <v/>
      </c>
      <c r="DJ85" s="77" t="str">
        <f t="shared" si="17"/>
        <v/>
      </c>
    </row>
    <row r="86" spans="1:114" ht="15">
      <c r="A86" s="71" t="str">
        <f>IF(BOM!C93="","",IF(LEFT(BOM!C93,3)="CZE",BOM!C93,IF(AND(BOM!C93&gt;100000,BOM!C93&lt;999999),BOM!C93,"n/a")))</f>
        <v/>
      </c>
      <c r="B86" s="72" t="str">
        <f>IF(A86="","",IF(A86="n/a","",BOM!H93))</f>
        <v/>
      </c>
      <c r="C86" s="72" t="str">
        <f t="shared" si="9"/>
        <v/>
      </c>
      <c r="D86" s="72"/>
      <c r="E86" s="73" t="str">
        <f t="shared" si="10"/>
        <v/>
      </c>
      <c r="F86" s="74"/>
      <c r="G86" s="74"/>
      <c r="H86" s="74"/>
      <c r="I86" s="73"/>
      <c r="J86" s="75"/>
      <c r="K86" s="76"/>
      <c r="L86" s="72"/>
      <c r="M86" s="72"/>
      <c r="N86" s="72"/>
      <c r="O86" s="72"/>
      <c r="Q86" s="78"/>
      <c r="R86" s="72"/>
      <c r="T86" s="72"/>
      <c r="U86" s="72"/>
      <c r="V86" s="72"/>
      <c r="W86" s="72"/>
      <c r="X86" s="72"/>
      <c r="Z86" s="78"/>
      <c r="AA86" s="72"/>
      <c r="AC86" s="72"/>
      <c r="AD86" s="72"/>
      <c r="AE86" s="72"/>
      <c r="AF86" s="72"/>
      <c r="AG86" s="72"/>
      <c r="AL86" s="79"/>
      <c r="AM86" s="72"/>
      <c r="AN86" s="72"/>
      <c r="AO86" s="72"/>
      <c r="AP86" s="72"/>
      <c r="AR86" s="78"/>
      <c r="AS86" s="72"/>
      <c r="AT86" s="123" t="str">
        <f t="shared" si="11"/>
        <v/>
      </c>
      <c r="AU86" s="73"/>
      <c r="AV86" s="72" t="str">
        <f>IF(A86="","",IF(A86="n/a","",BOM!I93))</f>
        <v/>
      </c>
      <c r="AW86" s="81" t="str">
        <f>IF(A86="","",IF(A86="n/a","",BOM!K93))</f>
        <v/>
      </c>
      <c r="AX86" s="72" t="str">
        <f t="shared" si="12"/>
        <v/>
      </c>
      <c r="AZ86" s="82" t="str">
        <f t="shared" ca="1" si="13"/>
        <v/>
      </c>
      <c r="BA86" s="83"/>
      <c r="BB86" s="84"/>
      <c r="BC86" s="72" t="str">
        <f t="shared" si="14"/>
        <v/>
      </c>
      <c r="BD86" s="85" t="str">
        <f>IF(A86="","",IF(A86="n/a","",BOM!IL93))</f>
        <v/>
      </c>
      <c r="BE86" s="72" t="str">
        <f t="shared" si="15"/>
        <v/>
      </c>
      <c r="BF86" s="72"/>
      <c r="BG86" s="72"/>
      <c r="BH86" s="79"/>
      <c r="BI86" s="72"/>
      <c r="BJ86" s="79"/>
      <c r="BK86" s="84"/>
      <c r="BL86" s="86" t="str">
        <f t="shared" si="16"/>
        <v/>
      </c>
      <c r="BM86" s="87"/>
      <c r="BN86" s="88"/>
      <c r="BO86" s="88"/>
      <c r="DE86" s="76"/>
      <c r="DF86" s="76"/>
      <c r="DG86" s="89"/>
      <c r="DH86" s="77"/>
      <c r="DI86" s="77" t="str">
        <f>IF(A86="","",[2]Calculation!H85)</f>
        <v/>
      </c>
      <c r="DJ86" s="77" t="str">
        <f t="shared" si="17"/>
        <v/>
      </c>
    </row>
    <row r="87" spans="1:114" ht="15">
      <c r="A87" s="71" t="str">
        <f>IF(BOM!C94="","",IF(LEFT(BOM!C94,3)="CZE",BOM!C94,IF(AND(BOM!C94&gt;100000,BOM!C94&lt;999999),BOM!C94,"n/a")))</f>
        <v/>
      </c>
      <c r="B87" s="72" t="str">
        <f>IF(A87="","",IF(A87="n/a","",BOM!H94))</f>
        <v/>
      </c>
      <c r="C87" s="72" t="str">
        <f t="shared" si="9"/>
        <v/>
      </c>
      <c r="D87" s="72"/>
      <c r="E87" s="73" t="str">
        <f t="shared" si="10"/>
        <v/>
      </c>
      <c r="F87" s="74"/>
      <c r="G87" s="74"/>
      <c r="H87" s="74"/>
      <c r="I87" s="73"/>
      <c r="J87" s="75"/>
      <c r="K87" s="76"/>
      <c r="L87" s="72"/>
      <c r="M87" s="72"/>
      <c r="N87" s="72"/>
      <c r="O87" s="72"/>
      <c r="Q87" s="78"/>
      <c r="R87" s="72"/>
      <c r="T87" s="72"/>
      <c r="U87" s="72"/>
      <c r="V87" s="72"/>
      <c r="W87" s="72"/>
      <c r="X87" s="72"/>
      <c r="Z87" s="78"/>
      <c r="AA87" s="72"/>
      <c r="AC87" s="72"/>
      <c r="AD87" s="72"/>
      <c r="AE87" s="72"/>
      <c r="AF87" s="72"/>
      <c r="AG87" s="72"/>
      <c r="AL87" s="79"/>
      <c r="AM87" s="72"/>
      <c r="AN87" s="72"/>
      <c r="AO87" s="72"/>
      <c r="AP87" s="72"/>
      <c r="AR87" s="78"/>
      <c r="AS87" s="72"/>
      <c r="AT87" s="123" t="str">
        <f t="shared" si="11"/>
        <v/>
      </c>
      <c r="AU87" s="73"/>
      <c r="AV87" s="72" t="str">
        <f>IF(A87="","",IF(A87="n/a","",BOM!I94))</f>
        <v/>
      </c>
      <c r="AW87" s="81" t="str">
        <f>IF(A87="","",IF(A87="n/a","",BOM!K94))</f>
        <v/>
      </c>
      <c r="AX87" s="72" t="str">
        <f t="shared" si="12"/>
        <v/>
      </c>
      <c r="AZ87" s="82" t="str">
        <f t="shared" ca="1" si="13"/>
        <v/>
      </c>
      <c r="BA87" s="83"/>
      <c r="BB87" s="84"/>
      <c r="BC87" s="72" t="str">
        <f t="shared" si="14"/>
        <v/>
      </c>
      <c r="BD87" s="85" t="str">
        <f>IF(A87="","",IF(A87="n/a","",BOM!IL94))</f>
        <v/>
      </c>
      <c r="BE87" s="72" t="str">
        <f t="shared" si="15"/>
        <v/>
      </c>
      <c r="BF87" s="72"/>
      <c r="BG87" s="72"/>
      <c r="BH87" s="79"/>
      <c r="BI87" s="72"/>
      <c r="BJ87" s="79"/>
      <c r="BK87" s="84"/>
      <c r="BL87" s="86" t="str">
        <f t="shared" si="16"/>
        <v/>
      </c>
      <c r="BM87" s="87"/>
      <c r="BN87" s="88"/>
      <c r="BO87" s="88"/>
      <c r="DE87" s="76"/>
      <c r="DF87" s="76"/>
      <c r="DG87" s="89"/>
      <c r="DH87" s="77"/>
      <c r="DI87" s="77" t="str">
        <f>IF(A87="","",[2]Calculation!H86)</f>
        <v/>
      </c>
      <c r="DJ87" s="77" t="str">
        <f t="shared" si="17"/>
        <v/>
      </c>
    </row>
    <row r="88" spans="1:114" ht="15">
      <c r="A88" s="71" t="str">
        <f>IF(BOM!C95="","",IF(LEFT(BOM!C95,3)="CZE",BOM!C95,IF(AND(BOM!C95&gt;100000,BOM!C95&lt;999999),BOM!C95,"n/a")))</f>
        <v/>
      </c>
      <c r="B88" s="72" t="str">
        <f>IF(A88="","",IF(A88="n/a","",BOM!H95))</f>
        <v/>
      </c>
      <c r="C88" s="72" t="str">
        <f t="shared" si="9"/>
        <v/>
      </c>
      <c r="D88" s="72"/>
      <c r="E88" s="73" t="str">
        <f t="shared" si="10"/>
        <v/>
      </c>
      <c r="F88" s="74"/>
      <c r="G88" s="74"/>
      <c r="H88" s="74"/>
      <c r="I88" s="73"/>
      <c r="J88" s="75"/>
      <c r="K88" s="76"/>
      <c r="L88" s="72"/>
      <c r="M88" s="72"/>
      <c r="N88" s="72"/>
      <c r="O88" s="72"/>
      <c r="Q88" s="78"/>
      <c r="R88" s="72"/>
      <c r="T88" s="72"/>
      <c r="U88" s="72"/>
      <c r="V88" s="72"/>
      <c r="W88" s="72"/>
      <c r="X88" s="72"/>
      <c r="Z88" s="78"/>
      <c r="AA88" s="72"/>
      <c r="AC88" s="72"/>
      <c r="AD88" s="72"/>
      <c r="AE88" s="72"/>
      <c r="AF88" s="72"/>
      <c r="AG88" s="72"/>
      <c r="AL88" s="79"/>
      <c r="AM88" s="72"/>
      <c r="AN88" s="72"/>
      <c r="AO88" s="72"/>
      <c r="AP88" s="72"/>
      <c r="AR88" s="78"/>
      <c r="AS88" s="72"/>
      <c r="AT88" s="123" t="str">
        <f t="shared" si="11"/>
        <v/>
      </c>
      <c r="AU88" s="73"/>
      <c r="AV88" s="72" t="str">
        <f>IF(A88="","",IF(A88="n/a","",BOM!I95))</f>
        <v/>
      </c>
      <c r="AW88" s="81" t="str">
        <f>IF(A88="","",IF(A88="n/a","",BOM!K95))</f>
        <v/>
      </c>
      <c r="AX88" s="72" t="str">
        <f t="shared" si="12"/>
        <v/>
      </c>
      <c r="AZ88" s="82" t="str">
        <f t="shared" ca="1" si="13"/>
        <v/>
      </c>
      <c r="BA88" s="83"/>
      <c r="BB88" s="84"/>
      <c r="BC88" s="72" t="str">
        <f t="shared" si="14"/>
        <v/>
      </c>
      <c r="BD88" s="85" t="str">
        <f>IF(A88="","",IF(A88="n/a","",BOM!IL95))</f>
        <v/>
      </c>
      <c r="BE88" s="72" t="str">
        <f t="shared" si="15"/>
        <v/>
      </c>
      <c r="BF88" s="72"/>
      <c r="BG88" s="72"/>
      <c r="BH88" s="79"/>
      <c r="BI88" s="72"/>
      <c r="BJ88" s="79"/>
      <c r="BK88" s="84"/>
      <c r="BL88" s="86" t="str">
        <f t="shared" si="16"/>
        <v/>
      </c>
      <c r="BM88" s="87"/>
      <c r="BN88" s="88"/>
      <c r="BO88" s="88"/>
      <c r="DE88" s="76"/>
      <c r="DF88" s="76"/>
      <c r="DG88" s="89"/>
      <c r="DH88" s="77"/>
      <c r="DI88" s="77" t="str">
        <f>IF(A88="","",[2]Calculation!H87)</f>
        <v/>
      </c>
      <c r="DJ88" s="77" t="str">
        <f t="shared" si="17"/>
        <v/>
      </c>
    </row>
    <row r="89" spans="1:114" ht="15">
      <c r="A89" s="71" t="str">
        <f>IF(BOM!C96="","",IF(LEFT(BOM!C96,3)="CZE",BOM!C96,IF(AND(BOM!C96&gt;100000,BOM!C96&lt;999999),BOM!C96,"n/a")))</f>
        <v/>
      </c>
      <c r="B89" s="72" t="str">
        <f>IF(A89="","",IF(A89="n/a","",BOM!H96))</f>
        <v/>
      </c>
      <c r="C89" s="72" t="str">
        <f t="shared" si="9"/>
        <v/>
      </c>
      <c r="D89" s="72"/>
      <c r="E89" s="73" t="str">
        <f t="shared" si="10"/>
        <v/>
      </c>
      <c r="F89" s="74"/>
      <c r="G89" s="74"/>
      <c r="H89" s="74"/>
      <c r="I89" s="73"/>
      <c r="J89" s="75"/>
      <c r="K89" s="76"/>
      <c r="L89" s="72"/>
      <c r="M89" s="72"/>
      <c r="N89" s="72"/>
      <c r="O89" s="72"/>
      <c r="Q89" s="78"/>
      <c r="R89" s="72"/>
      <c r="T89" s="72"/>
      <c r="U89" s="72"/>
      <c r="V89" s="72"/>
      <c r="W89" s="72"/>
      <c r="X89" s="72"/>
      <c r="Z89" s="78"/>
      <c r="AA89" s="72"/>
      <c r="AC89" s="72"/>
      <c r="AD89" s="72"/>
      <c r="AE89" s="72"/>
      <c r="AF89" s="72"/>
      <c r="AG89" s="72"/>
      <c r="AL89" s="79"/>
      <c r="AM89" s="72"/>
      <c r="AN89" s="72"/>
      <c r="AO89" s="72"/>
      <c r="AP89" s="72"/>
      <c r="AR89" s="78"/>
      <c r="AS89" s="72"/>
      <c r="AT89" s="123" t="str">
        <f t="shared" si="11"/>
        <v/>
      </c>
      <c r="AU89" s="73"/>
      <c r="AV89" s="72" t="str">
        <f>IF(A89="","",IF(A89="n/a","",BOM!I96))</f>
        <v/>
      </c>
      <c r="AW89" s="81" t="str">
        <f>IF(A89="","",IF(A89="n/a","",BOM!K96))</f>
        <v/>
      </c>
      <c r="AX89" s="72" t="str">
        <f t="shared" si="12"/>
        <v/>
      </c>
      <c r="AZ89" s="82" t="str">
        <f t="shared" ca="1" si="13"/>
        <v/>
      </c>
      <c r="BA89" s="83"/>
      <c r="BB89" s="84"/>
      <c r="BC89" s="72" t="str">
        <f t="shared" si="14"/>
        <v/>
      </c>
      <c r="BD89" s="85" t="str">
        <f>IF(A89="","",IF(A89="n/a","",BOM!IL96))</f>
        <v/>
      </c>
      <c r="BE89" s="72" t="str">
        <f t="shared" si="15"/>
        <v/>
      </c>
      <c r="BF89" s="72"/>
      <c r="BG89" s="72"/>
      <c r="BH89" s="79"/>
      <c r="BI89" s="72"/>
      <c r="BJ89" s="79"/>
      <c r="BK89" s="84"/>
      <c r="BL89" s="86" t="str">
        <f t="shared" si="16"/>
        <v/>
      </c>
      <c r="BM89" s="87"/>
      <c r="BN89" s="88"/>
      <c r="BO89" s="88"/>
      <c r="DE89" s="76"/>
      <c r="DF89" s="76"/>
      <c r="DG89" s="89"/>
      <c r="DH89" s="77"/>
      <c r="DI89" s="77" t="str">
        <f>IF(A89="","",[2]Calculation!H88)</f>
        <v/>
      </c>
      <c r="DJ89" s="77" t="str">
        <f t="shared" si="17"/>
        <v/>
      </c>
    </row>
    <row r="90" spans="1:114" ht="15">
      <c r="A90" s="71" t="str">
        <f>IF(BOM!C97="","",IF(LEFT(BOM!C97,3)="CZE",BOM!C97,IF(AND(BOM!C97&gt;100000,BOM!C97&lt;999999),BOM!C97,"n/a")))</f>
        <v/>
      </c>
      <c r="B90" s="72" t="str">
        <f>IF(A90="","",IF(A90="n/a","",BOM!H97))</f>
        <v/>
      </c>
      <c r="C90" s="72" t="str">
        <f t="shared" si="9"/>
        <v/>
      </c>
      <c r="D90" s="72"/>
      <c r="E90" s="73" t="str">
        <f t="shared" si="10"/>
        <v/>
      </c>
      <c r="F90" s="74"/>
      <c r="G90" s="74"/>
      <c r="H90" s="74"/>
      <c r="I90" s="73"/>
      <c r="J90" s="75"/>
      <c r="K90" s="76"/>
      <c r="L90" s="72"/>
      <c r="M90" s="72"/>
      <c r="N90" s="72"/>
      <c r="O90" s="72"/>
      <c r="Q90" s="78"/>
      <c r="R90" s="72"/>
      <c r="T90" s="72"/>
      <c r="U90" s="72"/>
      <c r="V90" s="72"/>
      <c r="W90" s="72"/>
      <c r="X90" s="72"/>
      <c r="Z90" s="78"/>
      <c r="AA90" s="72"/>
      <c r="AC90" s="72"/>
      <c r="AD90" s="72"/>
      <c r="AE90" s="72"/>
      <c r="AF90" s="72"/>
      <c r="AG90" s="72"/>
      <c r="AL90" s="79"/>
      <c r="AM90" s="72"/>
      <c r="AN90" s="72"/>
      <c r="AO90" s="72"/>
      <c r="AP90" s="72"/>
      <c r="AR90" s="78"/>
      <c r="AS90" s="72"/>
      <c r="AT90" s="123" t="str">
        <f t="shared" si="11"/>
        <v/>
      </c>
      <c r="AU90" s="73"/>
      <c r="AV90" s="72" t="str">
        <f>IF(A90="","",IF(A90="n/a","",BOM!I97))</f>
        <v/>
      </c>
      <c r="AW90" s="81" t="str">
        <f>IF(A90="","",IF(A90="n/a","",BOM!K97))</f>
        <v/>
      </c>
      <c r="AX90" s="72" t="str">
        <f t="shared" si="12"/>
        <v/>
      </c>
      <c r="AZ90" s="82" t="str">
        <f t="shared" ca="1" si="13"/>
        <v/>
      </c>
      <c r="BA90" s="83"/>
      <c r="BB90" s="84"/>
      <c r="BC90" s="72" t="str">
        <f t="shared" si="14"/>
        <v/>
      </c>
      <c r="BD90" s="85" t="str">
        <f>IF(A90="","",IF(A90="n/a","",BOM!IL97))</f>
        <v/>
      </c>
      <c r="BE90" s="72" t="str">
        <f t="shared" si="15"/>
        <v/>
      </c>
      <c r="BF90" s="72"/>
      <c r="BG90" s="72"/>
      <c r="BH90" s="79"/>
      <c r="BI90" s="72"/>
      <c r="BJ90" s="79"/>
      <c r="BK90" s="84"/>
      <c r="BL90" s="86" t="str">
        <f t="shared" si="16"/>
        <v/>
      </c>
      <c r="BM90" s="87"/>
      <c r="BN90" s="88"/>
      <c r="BO90" s="88"/>
      <c r="DE90" s="76"/>
      <c r="DF90" s="76"/>
      <c r="DG90" s="89"/>
      <c r="DH90" s="77"/>
      <c r="DI90" s="77" t="str">
        <f>IF(A90="","",[2]Calculation!H89)</f>
        <v/>
      </c>
      <c r="DJ90" s="77" t="str">
        <f t="shared" si="17"/>
        <v/>
      </c>
    </row>
    <row r="91" spans="1:114" ht="15">
      <c r="A91" s="71" t="str">
        <f>IF(BOM!C98="","",IF(LEFT(BOM!C98,3)="CZE",BOM!C98,IF(AND(BOM!C98&gt;100000,BOM!C98&lt;999999),BOM!C98,"n/a")))</f>
        <v/>
      </c>
      <c r="B91" s="72" t="str">
        <f>IF(A91="","",IF(A91="n/a","",BOM!H98))</f>
        <v/>
      </c>
      <c r="C91" s="72" t="str">
        <f t="shared" si="9"/>
        <v/>
      </c>
      <c r="D91" s="72"/>
      <c r="E91" s="73" t="str">
        <f t="shared" si="10"/>
        <v/>
      </c>
      <c r="F91" s="74"/>
      <c r="G91" s="74"/>
      <c r="H91" s="74"/>
      <c r="I91" s="73"/>
      <c r="J91" s="75"/>
      <c r="K91" s="76"/>
      <c r="L91" s="72"/>
      <c r="M91" s="72"/>
      <c r="N91" s="72"/>
      <c r="O91" s="72"/>
      <c r="Q91" s="78"/>
      <c r="R91" s="72"/>
      <c r="T91" s="72"/>
      <c r="U91" s="72"/>
      <c r="V91" s="72"/>
      <c r="W91" s="72"/>
      <c r="X91" s="72"/>
      <c r="Z91" s="78"/>
      <c r="AA91" s="72"/>
      <c r="AC91" s="72"/>
      <c r="AD91" s="72"/>
      <c r="AE91" s="72"/>
      <c r="AF91" s="72"/>
      <c r="AG91" s="72"/>
      <c r="AL91" s="79"/>
      <c r="AM91" s="72"/>
      <c r="AN91" s="72"/>
      <c r="AO91" s="72"/>
      <c r="AP91" s="72"/>
      <c r="AR91" s="78"/>
      <c r="AS91" s="72"/>
      <c r="AT91" s="123" t="str">
        <f t="shared" si="11"/>
        <v/>
      </c>
      <c r="AU91" s="73"/>
      <c r="AV91" s="72" t="str">
        <f>IF(A91="","",IF(A91="n/a","",BOM!I98))</f>
        <v/>
      </c>
      <c r="AW91" s="81" t="str">
        <f>IF(A91="","",IF(A91="n/a","",BOM!K98))</f>
        <v/>
      </c>
      <c r="AX91" s="72" t="str">
        <f t="shared" si="12"/>
        <v/>
      </c>
      <c r="AZ91" s="82" t="str">
        <f t="shared" ca="1" si="13"/>
        <v/>
      </c>
      <c r="BA91" s="83"/>
      <c r="BB91" s="84"/>
      <c r="BC91" s="72" t="str">
        <f t="shared" si="14"/>
        <v/>
      </c>
      <c r="BD91" s="85" t="str">
        <f>IF(A91="","",IF(A91="n/a","",BOM!IL98))</f>
        <v/>
      </c>
      <c r="BE91" s="72" t="str">
        <f t="shared" si="15"/>
        <v/>
      </c>
      <c r="BF91" s="72"/>
      <c r="BG91" s="72"/>
      <c r="BH91" s="79"/>
      <c r="BI91" s="72"/>
      <c r="BJ91" s="79"/>
      <c r="BK91" s="84"/>
      <c r="BL91" s="86" t="str">
        <f t="shared" si="16"/>
        <v/>
      </c>
      <c r="BM91" s="87"/>
      <c r="BN91" s="88"/>
      <c r="BO91" s="88"/>
      <c r="DE91" s="76"/>
      <c r="DF91" s="76"/>
      <c r="DG91" s="89"/>
      <c r="DH91" s="77"/>
      <c r="DI91" s="77" t="str">
        <f>IF(A91="","",[2]Calculation!H90)</f>
        <v/>
      </c>
      <c r="DJ91" s="77" t="str">
        <f t="shared" si="17"/>
        <v/>
      </c>
    </row>
    <row r="92" spans="1:114" ht="15">
      <c r="A92" s="71" t="str">
        <f>IF(BOM!C99="","",IF(LEFT(BOM!C99,3)="CZE",BOM!C99,IF(AND(BOM!C99&gt;100000,BOM!C99&lt;999999),BOM!C99,"n/a")))</f>
        <v/>
      </c>
      <c r="B92" s="72" t="str">
        <f>IF(A92="","",IF(A92="n/a","",BOM!H99))</f>
        <v/>
      </c>
      <c r="C92" s="72" t="str">
        <f t="shared" si="9"/>
        <v/>
      </c>
      <c r="D92" s="72"/>
      <c r="E92" s="73" t="str">
        <f t="shared" si="10"/>
        <v/>
      </c>
      <c r="F92" s="74"/>
      <c r="G92" s="74"/>
      <c r="H92" s="74"/>
      <c r="I92" s="73"/>
      <c r="J92" s="75"/>
      <c r="K92" s="76"/>
      <c r="L92" s="72"/>
      <c r="M92" s="72"/>
      <c r="N92" s="72"/>
      <c r="O92" s="72"/>
      <c r="Q92" s="78"/>
      <c r="R92" s="72"/>
      <c r="T92" s="72"/>
      <c r="U92" s="72"/>
      <c r="V92" s="72"/>
      <c r="W92" s="72"/>
      <c r="X92" s="72"/>
      <c r="Z92" s="78"/>
      <c r="AA92" s="72"/>
      <c r="AC92" s="72"/>
      <c r="AD92" s="72"/>
      <c r="AE92" s="72"/>
      <c r="AF92" s="72"/>
      <c r="AG92" s="72"/>
      <c r="AL92" s="79"/>
      <c r="AM92" s="72"/>
      <c r="AN92" s="72"/>
      <c r="AO92" s="72"/>
      <c r="AP92" s="72"/>
      <c r="AR92" s="78"/>
      <c r="AS92" s="72"/>
      <c r="AT92" s="123" t="str">
        <f t="shared" si="11"/>
        <v/>
      </c>
      <c r="AU92" s="73"/>
      <c r="AV92" s="72" t="str">
        <f>IF(A92="","",IF(A92="n/a","",BOM!I99))</f>
        <v/>
      </c>
      <c r="AW92" s="81" t="str">
        <f>IF(A92="","",IF(A92="n/a","",BOM!K99))</f>
        <v/>
      </c>
      <c r="AX92" s="72" t="str">
        <f t="shared" si="12"/>
        <v/>
      </c>
      <c r="AZ92" s="82" t="str">
        <f t="shared" ca="1" si="13"/>
        <v/>
      </c>
      <c r="BA92" s="83"/>
      <c r="BB92" s="84"/>
      <c r="BC92" s="72" t="str">
        <f t="shared" si="14"/>
        <v/>
      </c>
      <c r="BD92" s="85" t="str">
        <f>IF(A92="","",IF(A92="n/a","",BOM!IL99))</f>
        <v/>
      </c>
      <c r="BE92" s="72" t="str">
        <f t="shared" si="15"/>
        <v/>
      </c>
      <c r="BF92" s="72"/>
      <c r="BG92" s="72"/>
      <c r="BH92" s="79"/>
      <c r="BI92" s="72"/>
      <c r="BJ92" s="79"/>
      <c r="BK92" s="84"/>
      <c r="BL92" s="86" t="str">
        <f t="shared" si="16"/>
        <v/>
      </c>
      <c r="BM92" s="87"/>
      <c r="BN92" s="88"/>
      <c r="BO92" s="88"/>
      <c r="DE92" s="76"/>
      <c r="DF92" s="76"/>
      <c r="DG92" s="89"/>
      <c r="DH92" s="77"/>
      <c r="DI92" s="77" t="str">
        <f>IF(A92="","",[2]Calculation!H91)</f>
        <v/>
      </c>
      <c r="DJ92" s="77" t="str">
        <f t="shared" si="17"/>
        <v/>
      </c>
    </row>
    <row r="93" spans="1:114" ht="15">
      <c r="A93" s="71" t="str">
        <f>IF(BOM!C100="","",IF(LEFT(BOM!C100,3)="CZE",BOM!C100,IF(AND(BOM!C100&gt;100000,BOM!C100&lt;999999),BOM!C100,"n/a")))</f>
        <v/>
      </c>
      <c r="B93" s="72" t="str">
        <f>IF(A93="","",IF(A93="n/a","",BOM!H100))</f>
        <v/>
      </c>
      <c r="C93" s="72" t="str">
        <f t="shared" si="9"/>
        <v/>
      </c>
      <c r="D93" s="72"/>
      <c r="E93" s="73" t="str">
        <f t="shared" si="10"/>
        <v/>
      </c>
      <c r="F93" s="74"/>
      <c r="G93" s="74"/>
      <c r="H93" s="74"/>
      <c r="I93" s="73"/>
      <c r="J93" s="75"/>
      <c r="K93" s="76"/>
      <c r="L93" s="72"/>
      <c r="M93" s="72"/>
      <c r="N93" s="72"/>
      <c r="O93" s="72"/>
      <c r="Q93" s="78"/>
      <c r="R93" s="72"/>
      <c r="T93" s="72"/>
      <c r="U93" s="72"/>
      <c r="V93" s="72"/>
      <c r="W93" s="72"/>
      <c r="X93" s="72"/>
      <c r="Z93" s="78"/>
      <c r="AA93" s="72"/>
      <c r="AC93" s="72"/>
      <c r="AD93" s="72"/>
      <c r="AE93" s="72"/>
      <c r="AF93" s="72"/>
      <c r="AG93" s="72"/>
      <c r="AL93" s="79"/>
      <c r="AM93" s="72"/>
      <c r="AN93" s="72"/>
      <c r="AO93" s="72"/>
      <c r="AP93" s="72"/>
      <c r="AR93" s="78"/>
      <c r="AS93" s="72"/>
      <c r="AT93" s="123" t="str">
        <f t="shared" si="11"/>
        <v/>
      </c>
      <c r="AU93" s="73"/>
      <c r="AV93" s="72" t="str">
        <f>IF(A93="","",IF(A93="n/a","",BOM!I100))</f>
        <v/>
      </c>
      <c r="AW93" s="81" t="str">
        <f>IF(A93="","",IF(A93="n/a","",BOM!K100))</f>
        <v/>
      </c>
      <c r="AX93" s="72" t="str">
        <f t="shared" si="12"/>
        <v/>
      </c>
      <c r="AZ93" s="82" t="str">
        <f t="shared" ca="1" si="13"/>
        <v/>
      </c>
      <c r="BA93" s="83"/>
      <c r="BB93" s="84"/>
      <c r="BC93" s="72" t="str">
        <f t="shared" si="14"/>
        <v/>
      </c>
      <c r="BD93" s="85" t="str">
        <f>IF(A93="","",IF(A93="n/a","",BOM!IL100))</f>
        <v/>
      </c>
      <c r="BE93" s="72" t="str">
        <f t="shared" si="15"/>
        <v/>
      </c>
      <c r="BF93" s="72"/>
      <c r="BG93" s="72"/>
      <c r="BH93" s="79"/>
      <c r="BI93" s="72"/>
      <c r="BJ93" s="79"/>
      <c r="BK93" s="84"/>
      <c r="BL93" s="86" t="str">
        <f t="shared" si="16"/>
        <v/>
      </c>
      <c r="BM93" s="87"/>
      <c r="BN93" s="88"/>
      <c r="BO93" s="88"/>
      <c r="DE93" s="76"/>
      <c r="DF93" s="76"/>
      <c r="DG93" s="89"/>
      <c r="DH93" s="77"/>
      <c r="DI93" s="77" t="str">
        <f>IF(A93="","",[2]Calculation!H92)</f>
        <v/>
      </c>
      <c r="DJ93" s="77" t="str">
        <f t="shared" si="17"/>
        <v/>
      </c>
    </row>
    <row r="94" spans="1:114" ht="15">
      <c r="A94" s="71" t="str">
        <f>IF(BOM!C101="","",IF(LEFT(BOM!C101,3)="CZE",BOM!C101,IF(AND(BOM!C101&gt;100000,BOM!C101&lt;999999),BOM!C101,"n/a")))</f>
        <v/>
      </c>
      <c r="B94" s="72" t="str">
        <f>IF(A94="","",IF(A94="n/a","",BOM!H101))</f>
        <v/>
      </c>
      <c r="C94" s="72" t="str">
        <f t="shared" si="9"/>
        <v/>
      </c>
      <c r="D94" s="72"/>
      <c r="E94" s="73" t="str">
        <f t="shared" si="10"/>
        <v/>
      </c>
      <c r="F94" s="74"/>
      <c r="G94" s="74"/>
      <c r="H94" s="74"/>
      <c r="I94" s="73"/>
      <c r="J94" s="75"/>
      <c r="K94" s="76"/>
      <c r="L94" s="72"/>
      <c r="M94" s="72"/>
      <c r="N94" s="72"/>
      <c r="O94" s="72"/>
      <c r="Q94" s="78"/>
      <c r="R94" s="72"/>
      <c r="T94" s="72"/>
      <c r="U94" s="72"/>
      <c r="V94" s="72"/>
      <c r="W94" s="72"/>
      <c r="X94" s="72"/>
      <c r="Z94" s="78"/>
      <c r="AA94" s="72"/>
      <c r="AC94" s="72"/>
      <c r="AD94" s="72"/>
      <c r="AE94" s="72"/>
      <c r="AF94" s="72"/>
      <c r="AG94" s="72"/>
      <c r="AL94" s="79"/>
      <c r="AM94" s="72"/>
      <c r="AN94" s="72"/>
      <c r="AO94" s="72"/>
      <c r="AP94" s="72"/>
      <c r="AR94" s="78"/>
      <c r="AS94" s="72"/>
      <c r="AT94" s="123" t="str">
        <f t="shared" si="11"/>
        <v/>
      </c>
      <c r="AU94" s="73"/>
      <c r="AV94" s="72" t="str">
        <f>IF(A94="","",IF(A94="n/a","",BOM!I101))</f>
        <v/>
      </c>
      <c r="AW94" s="81" t="str">
        <f>IF(A94="","",IF(A94="n/a","",BOM!K101))</f>
        <v/>
      </c>
      <c r="AX94" s="72" t="str">
        <f t="shared" si="12"/>
        <v/>
      </c>
      <c r="AZ94" s="82" t="str">
        <f t="shared" ca="1" si="13"/>
        <v/>
      </c>
      <c r="BA94" s="83"/>
      <c r="BB94" s="84"/>
      <c r="BC94" s="72" t="str">
        <f t="shared" si="14"/>
        <v/>
      </c>
      <c r="BD94" s="85" t="str">
        <f>IF(A94="","",IF(A94="n/a","",BOM!IL101))</f>
        <v/>
      </c>
      <c r="BE94" s="72" t="str">
        <f t="shared" si="15"/>
        <v/>
      </c>
      <c r="BF94" s="72"/>
      <c r="BG94" s="72"/>
      <c r="BH94" s="79"/>
      <c r="BI94" s="72"/>
      <c r="BJ94" s="79"/>
      <c r="BK94" s="84"/>
      <c r="BL94" s="86" t="str">
        <f t="shared" si="16"/>
        <v/>
      </c>
      <c r="BM94" s="87"/>
      <c r="BN94" s="88"/>
      <c r="BO94" s="88"/>
      <c r="DE94" s="76"/>
      <c r="DF94" s="76"/>
      <c r="DG94" s="89"/>
      <c r="DH94" s="77"/>
      <c r="DI94" s="77" t="str">
        <f>IF(A94="","",[2]Calculation!H93)</f>
        <v/>
      </c>
      <c r="DJ94" s="77" t="str">
        <f t="shared" si="17"/>
        <v/>
      </c>
    </row>
    <row r="95" spans="1:114" ht="15">
      <c r="A95" s="71" t="str">
        <f>IF(BOM!C102="","",IF(LEFT(BOM!C102,3)="CZE",BOM!C102,IF(AND(BOM!C102&gt;100000,BOM!C102&lt;999999),BOM!C102,"n/a")))</f>
        <v/>
      </c>
      <c r="B95" s="72" t="str">
        <f>IF(A95="","",IF(A95="n/a","",BOM!H102))</f>
        <v/>
      </c>
      <c r="C95" s="72" t="str">
        <f t="shared" si="9"/>
        <v/>
      </c>
      <c r="D95" s="72"/>
      <c r="E95" s="73" t="str">
        <f t="shared" si="10"/>
        <v/>
      </c>
      <c r="F95" s="74"/>
      <c r="G95" s="74"/>
      <c r="H95" s="74"/>
      <c r="I95" s="73"/>
      <c r="J95" s="75"/>
      <c r="K95" s="76"/>
      <c r="L95" s="72"/>
      <c r="M95" s="72"/>
      <c r="N95" s="72"/>
      <c r="O95" s="72"/>
      <c r="Q95" s="78"/>
      <c r="R95" s="72"/>
      <c r="T95" s="72"/>
      <c r="U95" s="72"/>
      <c r="V95" s="72"/>
      <c r="W95" s="72"/>
      <c r="X95" s="72"/>
      <c r="Z95" s="78"/>
      <c r="AA95" s="72"/>
      <c r="AC95" s="72"/>
      <c r="AD95" s="72"/>
      <c r="AE95" s="72"/>
      <c r="AF95" s="72"/>
      <c r="AG95" s="72"/>
      <c r="AL95" s="79"/>
      <c r="AM95" s="72"/>
      <c r="AN95" s="72"/>
      <c r="AO95" s="72"/>
      <c r="AP95" s="72"/>
      <c r="AR95" s="78"/>
      <c r="AS95" s="72"/>
      <c r="AT95" s="123" t="str">
        <f t="shared" si="11"/>
        <v/>
      </c>
      <c r="AU95" s="73"/>
      <c r="AV95" s="72" t="str">
        <f>IF(A95="","",IF(A95="n/a","",BOM!I102))</f>
        <v/>
      </c>
      <c r="AW95" s="81" t="str">
        <f>IF(A95="","",IF(A95="n/a","",BOM!K102))</f>
        <v/>
      </c>
      <c r="AX95" s="72" t="str">
        <f t="shared" si="12"/>
        <v/>
      </c>
      <c r="AZ95" s="82" t="str">
        <f t="shared" ca="1" si="13"/>
        <v/>
      </c>
      <c r="BA95" s="83"/>
      <c r="BB95" s="84"/>
      <c r="BC95" s="72" t="str">
        <f t="shared" si="14"/>
        <v/>
      </c>
      <c r="BD95" s="85" t="str">
        <f>IF(A95="","",IF(A95="n/a","",BOM!IL102))</f>
        <v/>
      </c>
      <c r="BE95" s="72" t="str">
        <f t="shared" si="15"/>
        <v/>
      </c>
      <c r="BF95" s="72"/>
      <c r="BG95" s="72"/>
      <c r="BH95" s="79"/>
      <c r="BI95" s="72"/>
      <c r="BJ95" s="79"/>
      <c r="BK95" s="84"/>
      <c r="BL95" s="86" t="str">
        <f t="shared" si="16"/>
        <v/>
      </c>
      <c r="BM95" s="87"/>
      <c r="BN95" s="88"/>
      <c r="BO95" s="88"/>
      <c r="DE95" s="76"/>
      <c r="DF95" s="76"/>
      <c r="DG95" s="89"/>
      <c r="DH95" s="77"/>
      <c r="DI95" s="77" t="str">
        <f>IF(A95="","",[2]Calculation!H94)</f>
        <v/>
      </c>
      <c r="DJ95" s="77" t="str">
        <f t="shared" si="17"/>
        <v/>
      </c>
    </row>
    <row r="96" spans="1:114" ht="15">
      <c r="A96" s="71" t="str">
        <f>IF(BOM!C103="","",IF(LEFT(BOM!C103,3)="CZE",BOM!C103,IF(AND(BOM!C103&gt;100000,BOM!C103&lt;999999),BOM!C103,"n/a")))</f>
        <v/>
      </c>
      <c r="B96" s="72" t="str">
        <f>IF(A96="","",IF(A96="n/a","",BOM!H103))</f>
        <v/>
      </c>
      <c r="C96" s="72" t="str">
        <f t="shared" si="9"/>
        <v/>
      </c>
      <c r="D96" s="72"/>
      <c r="E96" s="73" t="str">
        <f t="shared" si="10"/>
        <v/>
      </c>
      <c r="F96" s="74"/>
      <c r="G96" s="74"/>
      <c r="H96" s="74"/>
      <c r="I96" s="73"/>
      <c r="J96" s="75"/>
      <c r="K96" s="76"/>
      <c r="L96" s="72"/>
      <c r="M96" s="72"/>
      <c r="N96" s="72"/>
      <c r="O96" s="72"/>
      <c r="Q96" s="78"/>
      <c r="R96" s="72"/>
      <c r="T96" s="72"/>
      <c r="U96" s="72"/>
      <c r="V96" s="72"/>
      <c r="W96" s="72"/>
      <c r="X96" s="72"/>
      <c r="Z96" s="78"/>
      <c r="AA96" s="72"/>
      <c r="AC96" s="72"/>
      <c r="AD96" s="72"/>
      <c r="AE96" s="72"/>
      <c r="AF96" s="72"/>
      <c r="AG96" s="72"/>
      <c r="AL96" s="79"/>
      <c r="AM96" s="72"/>
      <c r="AN96" s="72"/>
      <c r="AO96" s="72"/>
      <c r="AP96" s="72"/>
      <c r="AR96" s="78"/>
      <c r="AS96" s="72"/>
      <c r="AT96" s="123" t="str">
        <f t="shared" si="11"/>
        <v/>
      </c>
      <c r="AU96" s="73"/>
      <c r="AV96" s="72" t="str">
        <f>IF(A96="","",IF(A96="n/a","",BOM!I103))</f>
        <v/>
      </c>
      <c r="AW96" s="81" t="str">
        <f>IF(A96="","",IF(A96="n/a","",BOM!K103))</f>
        <v/>
      </c>
      <c r="AX96" s="72" t="str">
        <f t="shared" si="12"/>
        <v/>
      </c>
      <c r="AZ96" s="82" t="str">
        <f t="shared" ca="1" si="13"/>
        <v/>
      </c>
      <c r="BA96" s="83"/>
      <c r="BB96" s="84"/>
      <c r="BC96" s="72" t="str">
        <f t="shared" si="14"/>
        <v/>
      </c>
      <c r="BD96" s="85" t="str">
        <f>IF(A96="","",IF(A96="n/a","",BOM!IL103))</f>
        <v/>
      </c>
      <c r="BE96" s="72" t="str">
        <f t="shared" si="15"/>
        <v/>
      </c>
      <c r="BF96" s="72"/>
      <c r="BG96" s="72"/>
      <c r="BH96" s="79"/>
      <c r="BI96" s="72"/>
      <c r="BJ96" s="79"/>
      <c r="BK96" s="84"/>
      <c r="BL96" s="86" t="str">
        <f t="shared" si="16"/>
        <v/>
      </c>
      <c r="BM96" s="87"/>
      <c r="BN96" s="88"/>
      <c r="BO96" s="88"/>
      <c r="DE96" s="76"/>
      <c r="DF96" s="76"/>
      <c r="DG96" s="89"/>
      <c r="DH96" s="77"/>
      <c r="DI96" s="77" t="str">
        <f>IF(A96="","",[2]Calculation!H95)</f>
        <v/>
      </c>
      <c r="DJ96" s="77" t="str">
        <f t="shared" si="17"/>
        <v/>
      </c>
    </row>
    <row r="97" spans="1:114" ht="15">
      <c r="A97" s="71" t="str">
        <f>IF(BOM!C104="","",IF(LEFT(BOM!C104,3)="CZE",BOM!C104,IF(AND(BOM!C104&gt;100000,BOM!C104&lt;999999),BOM!C104,"n/a")))</f>
        <v/>
      </c>
      <c r="B97" s="72" t="str">
        <f>IF(A97="","",IF(A97="n/a","",BOM!H104))</f>
        <v/>
      </c>
      <c r="C97" s="72" t="str">
        <f t="shared" si="9"/>
        <v/>
      </c>
      <c r="D97" s="72"/>
      <c r="E97" s="73" t="str">
        <f t="shared" si="10"/>
        <v/>
      </c>
      <c r="F97" s="74"/>
      <c r="G97" s="74"/>
      <c r="H97" s="74"/>
      <c r="I97" s="73"/>
      <c r="J97" s="75"/>
      <c r="K97" s="76"/>
      <c r="L97" s="72"/>
      <c r="M97" s="72"/>
      <c r="N97" s="72"/>
      <c r="O97" s="72"/>
      <c r="Q97" s="78"/>
      <c r="R97" s="72"/>
      <c r="T97" s="72"/>
      <c r="U97" s="72"/>
      <c r="V97" s="72"/>
      <c r="W97" s="72"/>
      <c r="X97" s="72"/>
      <c r="Z97" s="78"/>
      <c r="AA97" s="72"/>
      <c r="AC97" s="72"/>
      <c r="AD97" s="72"/>
      <c r="AE97" s="72"/>
      <c r="AF97" s="72"/>
      <c r="AG97" s="72"/>
      <c r="AL97" s="79"/>
      <c r="AM97" s="72"/>
      <c r="AN97" s="72"/>
      <c r="AO97" s="72"/>
      <c r="AP97" s="72"/>
      <c r="AR97" s="78"/>
      <c r="AS97" s="72"/>
      <c r="AT97" s="123" t="str">
        <f t="shared" si="11"/>
        <v/>
      </c>
      <c r="AU97" s="73"/>
      <c r="AV97" s="72" t="str">
        <f>IF(A97="","",IF(A97="n/a","",BOM!I104))</f>
        <v/>
      </c>
      <c r="AW97" s="81" t="str">
        <f>IF(A97="","",IF(A97="n/a","",BOM!K104))</f>
        <v/>
      </c>
      <c r="AX97" s="72" t="str">
        <f t="shared" si="12"/>
        <v/>
      </c>
      <c r="AZ97" s="82" t="str">
        <f t="shared" ca="1" si="13"/>
        <v/>
      </c>
      <c r="BA97" s="83"/>
      <c r="BB97" s="84"/>
      <c r="BC97" s="72" t="str">
        <f t="shared" si="14"/>
        <v/>
      </c>
      <c r="BD97" s="85" t="str">
        <f>IF(A97="","",IF(A97="n/a","",BOM!IL104))</f>
        <v/>
      </c>
      <c r="BE97" s="72" t="str">
        <f t="shared" si="15"/>
        <v/>
      </c>
      <c r="BF97" s="72"/>
      <c r="BG97" s="72"/>
      <c r="BH97" s="79"/>
      <c r="BI97" s="72"/>
      <c r="BJ97" s="79"/>
      <c r="BK97" s="84"/>
      <c r="BL97" s="86" t="str">
        <f t="shared" si="16"/>
        <v/>
      </c>
      <c r="BM97" s="87"/>
      <c r="BN97" s="88"/>
      <c r="BO97" s="88"/>
      <c r="DE97" s="76"/>
      <c r="DF97" s="76"/>
      <c r="DG97" s="89"/>
      <c r="DH97" s="77"/>
      <c r="DI97" s="77" t="str">
        <f>IF(A97="","",[2]Calculation!H96)</f>
        <v/>
      </c>
      <c r="DJ97" s="77" t="str">
        <f t="shared" si="17"/>
        <v/>
      </c>
    </row>
    <row r="98" spans="1:114" ht="15">
      <c r="A98" s="71" t="str">
        <f>IF(BOM!C105="","",IF(LEFT(BOM!C105,3)="CZE",BOM!C105,IF(AND(BOM!C105&gt;100000,BOM!C105&lt;999999),BOM!C105,"n/a")))</f>
        <v/>
      </c>
      <c r="B98" s="72" t="str">
        <f>IF(A98="","",IF(A98="n/a","",BOM!H105))</f>
        <v/>
      </c>
      <c r="C98" s="72" t="str">
        <f t="shared" si="9"/>
        <v/>
      </c>
      <c r="D98" s="72"/>
      <c r="E98" s="73" t="str">
        <f t="shared" si="10"/>
        <v/>
      </c>
      <c r="F98" s="74"/>
      <c r="G98" s="74"/>
      <c r="H98" s="74"/>
      <c r="I98" s="73"/>
      <c r="J98" s="75"/>
      <c r="K98" s="76"/>
      <c r="L98" s="72"/>
      <c r="M98" s="72"/>
      <c r="N98" s="72"/>
      <c r="O98" s="72"/>
      <c r="Q98" s="78"/>
      <c r="R98" s="72"/>
      <c r="T98" s="72"/>
      <c r="U98" s="72"/>
      <c r="V98" s="72"/>
      <c r="W98" s="72"/>
      <c r="X98" s="72"/>
      <c r="Z98" s="78"/>
      <c r="AA98" s="72"/>
      <c r="AC98" s="72"/>
      <c r="AD98" s="72"/>
      <c r="AE98" s="72"/>
      <c r="AF98" s="72"/>
      <c r="AG98" s="72"/>
      <c r="AL98" s="79"/>
      <c r="AM98" s="72"/>
      <c r="AN98" s="72"/>
      <c r="AO98" s="72"/>
      <c r="AP98" s="72"/>
      <c r="AR98" s="78"/>
      <c r="AS98" s="72"/>
      <c r="AT98" s="123" t="str">
        <f t="shared" si="11"/>
        <v/>
      </c>
      <c r="AU98" s="73"/>
      <c r="AV98" s="72" t="str">
        <f>IF(A98="","",IF(A98="n/a","",BOM!I105))</f>
        <v/>
      </c>
      <c r="AW98" s="81" t="str">
        <f>IF(A98="","",IF(A98="n/a","",BOM!K105))</f>
        <v/>
      </c>
      <c r="AX98" s="72" t="str">
        <f t="shared" si="12"/>
        <v/>
      </c>
      <c r="AZ98" s="82" t="str">
        <f t="shared" ca="1" si="13"/>
        <v/>
      </c>
      <c r="BA98" s="83"/>
      <c r="BB98" s="84"/>
      <c r="BC98" s="72" t="str">
        <f t="shared" si="14"/>
        <v/>
      </c>
      <c r="BD98" s="85" t="str">
        <f>IF(A98="","",IF(A98="n/a","",BOM!IL105))</f>
        <v/>
      </c>
      <c r="BE98" s="72" t="str">
        <f t="shared" si="15"/>
        <v/>
      </c>
      <c r="BF98" s="72"/>
      <c r="BG98" s="72"/>
      <c r="BH98" s="79"/>
      <c r="BI98" s="72"/>
      <c r="BJ98" s="79"/>
      <c r="BK98" s="84"/>
      <c r="BL98" s="86" t="str">
        <f t="shared" si="16"/>
        <v/>
      </c>
      <c r="BM98" s="87"/>
      <c r="BN98" s="88"/>
      <c r="BO98" s="88"/>
      <c r="DE98" s="76"/>
      <c r="DF98" s="76"/>
      <c r="DG98" s="89"/>
      <c r="DH98" s="77"/>
      <c r="DI98" s="77" t="str">
        <f>IF(A98="","",[2]Calculation!H97)</f>
        <v/>
      </c>
      <c r="DJ98" s="77" t="str">
        <f t="shared" si="17"/>
        <v/>
      </c>
    </row>
    <row r="99" spans="1:114" ht="15">
      <c r="A99" s="71" t="str">
        <f>IF(BOM!C106="","",IF(LEFT(BOM!C106,3)="CZE",BOM!C106,IF(AND(BOM!C106&gt;100000,BOM!C106&lt;999999),BOM!C106,"n/a")))</f>
        <v/>
      </c>
      <c r="B99" s="72" t="str">
        <f>IF(A99="","",IF(A99="n/a","",BOM!H106))</f>
        <v/>
      </c>
      <c r="C99" s="72" t="str">
        <f t="shared" si="9"/>
        <v/>
      </c>
      <c r="D99" s="72"/>
      <c r="E99" s="73" t="str">
        <f t="shared" si="10"/>
        <v/>
      </c>
      <c r="F99" s="74"/>
      <c r="G99" s="74"/>
      <c r="H99" s="74"/>
      <c r="I99" s="73"/>
      <c r="J99" s="75"/>
      <c r="K99" s="76"/>
      <c r="L99" s="72"/>
      <c r="M99" s="72"/>
      <c r="N99" s="72"/>
      <c r="O99" s="72"/>
      <c r="Q99" s="78"/>
      <c r="R99" s="72"/>
      <c r="T99" s="72"/>
      <c r="U99" s="72"/>
      <c r="V99" s="72"/>
      <c r="W99" s="72"/>
      <c r="X99" s="72"/>
      <c r="Z99" s="78"/>
      <c r="AA99" s="72"/>
      <c r="AC99" s="72"/>
      <c r="AD99" s="72"/>
      <c r="AE99" s="72"/>
      <c r="AF99" s="72"/>
      <c r="AG99" s="72"/>
      <c r="AL99" s="79"/>
      <c r="AM99" s="72"/>
      <c r="AN99" s="72"/>
      <c r="AO99" s="72"/>
      <c r="AP99" s="72"/>
      <c r="AR99" s="78"/>
      <c r="AS99" s="72"/>
      <c r="AT99" s="123" t="str">
        <f t="shared" si="11"/>
        <v/>
      </c>
      <c r="AU99" s="73"/>
      <c r="AV99" s="72" t="str">
        <f>IF(A99="","",IF(A99="n/a","",BOM!I106))</f>
        <v/>
      </c>
      <c r="AW99" s="81" t="str">
        <f>IF(A99="","",IF(A99="n/a","",BOM!K106))</f>
        <v/>
      </c>
      <c r="AX99" s="72" t="str">
        <f t="shared" si="12"/>
        <v/>
      </c>
      <c r="AZ99" s="82" t="str">
        <f t="shared" ca="1" si="13"/>
        <v/>
      </c>
      <c r="BA99" s="83"/>
      <c r="BB99" s="84"/>
      <c r="BC99" s="72" t="str">
        <f t="shared" si="14"/>
        <v/>
      </c>
      <c r="BD99" s="85" t="str">
        <f>IF(A99="","",IF(A99="n/a","",BOM!IL106))</f>
        <v/>
      </c>
      <c r="BE99" s="72" t="str">
        <f t="shared" si="15"/>
        <v/>
      </c>
      <c r="BF99" s="72"/>
      <c r="BG99" s="72"/>
      <c r="BH99" s="79"/>
      <c r="BI99" s="72"/>
      <c r="BJ99" s="79"/>
      <c r="BK99" s="84"/>
      <c r="BL99" s="86" t="str">
        <f t="shared" si="16"/>
        <v/>
      </c>
      <c r="BM99" s="87"/>
      <c r="BN99" s="88"/>
      <c r="BO99" s="88"/>
      <c r="DE99" s="76"/>
      <c r="DF99" s="76"/>
      <c r="DG99" s="89"/>
      <c r="DH99" s="77"/>
      <c r="DI99" s="77" t="str">
        <f>IF(A99="","",[2]Calculation!H98)</f>
        <v/>
      </c>
      <c r="DJ99" s="77" t="str">
        <f t="shared" si="17"/>
        <v/>
      </c>
    </row>
    <row r="100" spans="1:114" ht="15">
      <c r="A100" s="71" t="str">
        <f>IF(BOM!C107="","",IF(LEFT(BOM!C107,3)="CZE",BOM!C107,IF(AND(BOM!C107&gt;100000,BOM!C107&lt;999999),BOM!C107,"n/a")))</f>
        <v/>
      </c>
      <c r="B100" s="72" t="str">
        <f>IF(A100="","",IF(A100="n/a","",BOM!H107))</f>
        <v/>
      </c>
      <c r="C100" s="72" t="str">
        <f t="shared" si="9"/>
        <v/>
      </c>
      <c r="D100" s="72"/>
      <c r="E100" s="73" t="str">
        <f t="shared" si="10"/>
        <v/>
      </c>
      <c r="F100" s="74"/>
      <c r="G100" s="74"/>
      <c r="H100" s="74"/>
      <c r="I100" s="73"/>
      <c r="J100" s="75"/>
      <c r="K100" s="76"/>
      <c r="L100" s="72"/>
      <c r="M100" s="72"/>
      <c r="N100" s="72"/>
      <c r="O100" s="72"/>
      <c r="Q100" s="78"/>
      <c r="R100" s="72"/>
      <c r="T100" s="72"/>
      <c r="U100" s="72"/>
      <c r="V100" s="72"/>
      <c r="W100" s="72"/>
      <c r="X100" s="72"/>
      <c r="Z100" s="78"/>
      <c r="AA100" s="72"/>
      <c r="AC100" s="72"/>
      <c r="AD100" s="72"/>
      <c r="AE100" s="72"/>
      <c r="AF100" s="72"/>
      <c r="AG100" s="72"/>
      <c r="AL100" s="79"/>
      <c r="AM100" s="72"/>
      <c r="AN100" s="72"/>
      <c r="AO100" s="72"/>
      <c r="AP100" s="72"/>
      <c r="AR100" s="78"/>
      <c r="AS100" s="72"/>
      <c r="AT100" s="123" t="str">
        <f t="shared" si="11"/>
        <v/>
      </c>
      <c r="AU100" s="73"/>
      <c r="AV100" s="72" t="str">
        <f>IF(A100="","",IF(A100="n/a","",BOM!I107))</f>
        <v/>
      </c>
      <c r="AW100" s="81" t="str">
        <f>IF(A100="","",IF(A100="n/a","",BOM!K107))</f>
        <v/>
      </c>
      <c r="AX100" s="72" t="str">
        <f t="shared" si="12"/>
        <v/>
      </c>
      <c r="AZ100" s="82" t="str">
        <f t="shared" ca="1" si="13"/>
        <v/>
      </c>
      <c r="BA100" s="83"/>
      <c r="BB100" s="84"/>
      <c r="BC100" s="72" t="str">
        <f t="shared" si="14"/>
        <v/>
      </c>
      <c r="BD100" s="85" t="str">
        <f>IF(A100="","",IF(A100="n/a","",BOM!IL107))</f>
        <v/>
      </c>
      <c r="BE100" s="72" t="str">
        <f t="shared" si="15"/>
        <v/>
      </c>
      <c r="BF100" s="72"/>
      <c r="BG100" s="72"/>
      <c r="BH100" s="79"/>
      <c r="BI100" s="72"/>
      <c r="BJ100" s="79"/>
      <c r="BK100" s="84"/>
      <c r="BL100" s="86" t="str">
        <f t="shared" si="16"/>
        <v/>
      </c>
      <c r="BM100" s="87"/>
      <c r="BN100" s="88"/>
      <c r="BO100" s="88"/>
      <c r="DE100" s="76"/>
      <c r="DF100" s="76"/>
      <c r="DG100" s="89"/>
      <c r="DH100" s="77"/>
      <c r="DI100" s="77" t="str">
        <f>IF(A100="","",[2]Calculation!H99)</f>
        <v/>
      </c>
      <c r="DJ100" s="77" t="str">
        <f t="shared" si="17"/>
        <v/>
      </c>
    </row>
    <row r="101" spans="1:114" ht="15">
      <c r="A101" s="71" t="str">
        <f>IF(BOM!C108="","",IF(LEFT(BOM!C108,3)="CZE",BOM!C108,IF(AND(BOM!C108&gt;100000,BOM!C108&lt;999999),BOM!C108,"n/a")))</f>
        <v/>
      </c>
      <c r="B101" s="72" t="str">
        <f>IF(A101="","",IF(A101="n/a","",BOM!H108))</f>
        <v/>
      </c>
      <c r="C101" s="72" t="str">
        <f t="shared" si="9"/>
        <v/>
      </c>
      <c r="D101" s="72"/>
      <c r="E101" s="73" t="str">
        <f t="shared" si="10"/>
        <v/>
      </c>
      <c r="F101" s="74"/>
      <c r="G101" s="74"/>
      <c r="H101" s="74"/>
      <c r="I101" s="73"/>
      <c r="J101" s="75"/>
      <c r="K101" s="76"/>
      <c r="L101" s="72"/>
      <c r="M101" s="72"/>
      <c r="N101" s="72"/>
      <c r="O101" s="72"/>
      <c r="Q101" s="78"/>
      <c r="R101" s="72"/>
      <c r="T101" s="72"/>
      <c r="U101" s="72"/>
      <c r="V101" s="72"/>
      <c r="W101" s="72"/>
      <c r="X101" s="72"/>
      <c r="Z101" s="78"/>
      <c r="AA101" s="72"/>
      <c r="AC101" s="72"/>
      <c r="AD101" s="72"/>
      <c r="AE101" s="72"/>
      <c r="AF101" s="72"/>
      <c r="AG101" s="72"/>
      <c r="AL101" s="79"/>
      <c r="AM101" s="72"/>
      <c r="AN101" s="72"/>
      <c r="AO101" s="72"/>
      <c r="AP101" s="72"/>
      <c r="AR101" s="78"/>
      <c r="AS101" s="72"/>
      <c r="AT101" s="123" t="str">
        <f t="shared" si="11"/>
        <v/>
      </c>
      <c r="AU101" s="73"/>
      <c r="AV101" s="72" t="str">
        <f>IF(A101="","",IF(A101="n/a","",BOM!I108))</f>
        <v/>
      </c>
      <c r="AW101" s="81" t="str">
        <f>IF(A101="","",IF(A101="n/a","",BOM!K108))</f>
        <v/>
      </c>
      <c r="AX101" s="72" t="str">
        <f t="shared" si="12"/>
        <v/>
      </c>
      <c r="AZ101" s="82" t="str">
        <f t="shared" ca="1" si="13"/>
        <v/>
      </c>
      <c r="BA101" s="83"/>
      <c r="BB101" s="84"/>
      <c r="BC101" s="72" t="str">
        <f t="shared" si="14"/>
        <v/>
      </c>
      <c r="BD101" s="85" t="str">
        <f>IF(A101="","",IF(A101="n/a","",BOM!IL108))</f>
        <v/>
      </c>
      <c r="BE101" s="72" t="str">
        <f t="shared" si="15"/>
        <v/>
      </c>
      <c r="BF101" s="72"/>
      <c r="BG101" s="72"/>
      <c r="BH101" s="79"/>
      <c r="BI101" s="72"/>
      <c r="BJ101" s="79"/>
      <c r="BK101" s="84"/>
      <c r="BL101" s="86" t="str">
        <f t="shared" si="16"/>
        <v/>
      </c>
      <c r="BM101" s="87"/>
      <c r="BN101" s="88"/>
      <c r="BO101" s="88"/>
      <c r="DE101" s="76"/>
      <c r="DF101" s="76"/>
      <c r="DG101" s="89"/>
      <c r="DH101" s="77"/>
      <c r="DI101" s="77" t="str">
        <f>IF(A101="","",[2]Calculation!H100)</f>
        <v/>
      </c>
      <c r="DJ101" s="77" t="str">
        <f t="shared" si="17"/>
        <v/>
      </c>
    </row>
    <row r="102" spans="1:114" ht="15">
      <c r="A102" s="71" t="str">
        <f>IF(BOM!C109="","",IF(LEFT(BOM!C109,3)="CZE",BOM!C109,IF(AND(BOM!C109&gt;100000,BOM!C109&lt;999999),BOM!C109,"n/a")))</f>
        <v/>
      </c>
      <c r="B102" s="72" t="str">
        <f>IF(A102="","",IF(A102="n/a","",BOM!H109))</f>
        <v/>
      </c>
      <c r="C102" s="72" t="str">
        <f t="shared" si="9"/>
        <v/>
      </c>
      <c r="D102" s="72"/>
      <c r="E102" s="73" t="str">
        <f t="shared" si="10"/>
        <v/>
      </c>
      <c r="F102" s="74"/>
      <c r="G102" s="74"/>
      <c r="H102" s="74"/>
      <c r="I102" s="73"/>
      <c r="J102" s="75"/>
      <c r="K102" s="76"/>
      <c r="L102" s="72"/>
      <c r="M102" s="72"/>
      <c r="N102" s="72"/>
      <c r="O102" s="72"/>
      <c r="Q102" s="78"/>
      <c r="R102" s="72"/>
      <c r="T102" s="72"/>
      <c r="U102" s="72"/>
      <c r="V102" s="72"/>
      <c r="W102" s="72"/>
      <c r="X102" s="72"/>
      <c r="Z102" s="78"/>
      <c r="AA102" s="72"/>
      <c r="AC102" s="72"/>
      <c r="AD102" s="72"/>
      <c r="AE102" s="72"/>
      <c r="AF102" s="72"/>
      <c r="AG102" s="72"/>
      <c r="AL102" s="79"/>
      <c r="AM102" s="72"/>
      <c r="AN102" s="72"/>
      <c r="AO102" s="72"/>
      <c r="AP102" s="72"/>
      <c r="AR102" s="78"/>
      <c r="AS102" s="72"/>
      <c r="AT102" s="123" t="str">
        <f t="shared" si="11"/>
        <v/>
      </c>
      <c r="AU102" s="73"/>
      <c r="AV102" s="72" t="str">
        <f>IF(A102="","",IF(A102="n/a","",BOM!I109))</f>
        <v/>
      </c>
      <c r="AW102" s="81" t="str">
        <f>IF(A102="","",IF(A102="n/a","",BOM!K109))</f>
        <v/>
      </c>
      <c r="AX102" s="72" t="str">
        <f t="shared" si="12"/>
        <v/>
      </c>
      <c r="AZ102" s="82" t="str">
        <f t="shared" ca="1" si="13"/>
        <v/>
      </c>
      <c r="BA102" s="83"/>
      <c r="BB102" s="84"/>
      <c r="BC102" s="72" t="str">
        <f t="shared" si="14"/>
        <v/>
      </c>
      <c r="BD102" s="85" t="str">
        <f>IF(A102="","",IF(A102="n/a","",BOM!IL109))</f>
        <v/>
      </c>
      <c r="BE102" s="72" t="str">
        <f t="shared" si="15"/>
        <v/>
      </c>
      <c r="BF102" s="72"/>
      <c r="BG102" s="72"/>
      <c r="BH102" s="79"/>
      <c r="BI102" s="72"/>
      <c r="BJ102" s="79"/>
      <c r="BK102" s="84"/>
      <c r="BL102" s="86" t="str">
        <f t="shared" si="16"/>
        <v/>
      </c>
      <c r="BM102" s="87"/>
      <c r="BN102" s="88"/>
      <c r="BO102" s="88"/>
      <c r="DE102" s="76"/>
      <c r="DF102" s="76"/>
      <c r="DG102" s="89"/>
      <c r="DH102" s="77"/>
      <c r="DI102" s="77" t="str">
        <f>IF(A102="","",[2]Calculation!H101)</f>
        <v/>
      </c>
      <c r="DJ102" s="77" t="str">
        <f t="shared" si="17"/>
        <v/>
      </c>
    </row>
    <row r="103" spans="1:114" ht="15">
      <c r="A103" s="71" t="str">
        <f>IF(BOM!C110="","",IF(LEFT(BOM!C110,3)="CZE",BOM!C110,IF(AND(BOM!C110&gt;100000,BOM!C110&lt;999999),BOM!C110,"n/a")))</f>
        <v/>
      </c>
      <c r="B103" s="72" t="str">
        <f>IF(A103="","",IF(A103="n/a","",BOM!H110))</f>
        <v/>
      </c>
      <c r="C103" s="72" t="str">
        <f t="shared" si="9"/>
        <v/>
      </c>
      <c r="D103" s="72"/>
      <c r="E103" s="73" t="str">
        <f t="shared" si="10"/>
        <v/>
      </c>
      <c r="F103" s="74"/>
      <c r="G103" s="74"/>
      <c r="H103" s="74"/>
      <c r="I103" s="73"/>
      <c r="J103" s="75"/>
      <c r="K103" s="76"/>
      <c r="L103" s="72"/>
      <c r="M103" s="72"/>
      <c r="N103" s="72"/>
      <c r="O103" s="72"/>
      <c r="Q103" s="78"/>
      <c r="R103" s="72"/>
      <c r="T103" s="72"/>
      <c r="U103" s="72"/>
      <c r="V103" s="72"/>
      <c r="W103" s="72"/>
      <c r="X103" s="72"/>
      <c r="Z103" s="78"/>
      <c r="AA103" s="72"/>
      <c r="AC103" s="72"/>
      <c r="AD103" s="72"/>
      <c r="AE103" s="72"/>
      <c r="AF103" s="72"/>
      <c r="AG103" s="72"/>
      <c r="AL103" s="79"/>
      <c r="AM103" s="72"/>
      <c r="AN103" s="72"/>
      <c r="AO103" s="72"/>
      <c r="AP103" s="72"/>
      <c r="AR103" s="78"/>
      <c r="AS103" s="72"/>
      <c r="AT103" s="123" t="str">
        <f t="shared" si="11"/>
        <v/>
      </c>
      <c r="AU103" s="73"/>
      <c r="AV103" s="72" t="str">
        <f>IF(A103="","",IF(A103="n/a","",BOM!I110))</f>
        <v/>
      </c>
      <c r="AW103" s="81" t="str">
        <f>IF(A103="","",IF(A103="n/a","",BOM!K110))</f>
        <v/>
      </c>
      <c r="AX103" s="72" t="str">
        <f t="shared" si="12"/>
        <v/>
      </c>
      <c r="AZ103" s="82" t="str">
        <f t="shared" ca="1" si="13"/>
        <v/>
      </c>
      <c r="BA103" s="83"/>
      <c r="BB103" s="84"/>
      <c r="BC103" s="72" t="str">
        <f t="shared" si="14"/>
        <v/>
      </c>
      <c r="BD103" s="85" t="str">
        <f>IF(A103="","",IF(A103="n/a","",BOM!IL110))</f>
        <v/>
      </c>
      <c r="BE103" s="72" t="str">
        <f t="shared" si="15"/>
        <v/>
      </c>
      <c r="BF103" s="72"/>
      <c r="BG103" s="72"/>
      <c r="BH103" s="79"/>
      <c r="BI103" s="72"/>
      <c r="BJ103" s="79"/>
      <c r="BK103" s="84"/>
      <c r="BL103" s="86" t="str">
        <f t="shared" si="16"/>
        <v/>
      </c>
      <c r="BM103" s="87"/>
      <c r="BN103" s="88"/>
      <c r="BO103" s="88"/>
      <c r="DE103" s="76"/>
      <c r="DF103" s="76"/>
      <c r="DG103" s="89"/>
      <c r="DH103" s="77"/>
      <c r="DI103" s="77" t="str">
        <f>IF(A103="","",[2]Calculation!H102)</f>
        <v/>
      </c>
      <c r="DJ103" s="77" t="str">
        <f t="shared" si="17"/>
        <v/>
      </c>
    </row>
    <row r="104" spans="1:114" ht="15">
      <c r="A104" s="71" t="str">
        <f>IF(BOM!C111="","",IF(LEFT(BOM!C111,3)="CZE",BOM!C111,IF(AND(BOM!C111&gt;100000,BOM!C111&lt;999999),BOM!C111,"n/a")))</f>
        <v/>
      </c>
      <c r="B104" s="72" t="str">
        <f>IF(A104="","",IF(A104="n/a","",BOM!H111))</f>
        <v/>
      </c>
      <c r="C104" s="72" t="str">
        <f t="shared" si="9"/>
        <v/>
      </c>
      <c r="D104" s="72"/>
      <c r="E104" s="73" t="str">
        <f t="shared" si="10"/>
        <v/>
      </c>
      <c r="F104" s="74"/>
      <c r="G104" s="74"/>
      <c r="H104" s="74"/>
      <c r="I104" s="73"/>
      <c r="J104" s="75"/>
      <c r="K104" s="76"/>
      <c r="L104" s="72"/>
      <c r="M104" s="72"/>
      <c r="N104" s="72"/>
      <c r="O104" s="72"/>
      <c r="Q104" s="78"/>
      <c r="R104" s="72"/>
      <c r="T104" s="72"/>
      <c r="U104" s="72"/>
      <c r="V104" s="72"/>
      <c r="W104" s="72"/>
      <c r="X104" s="72"/>
      <c r="Z104" s="78"/>
      <c r="AA104" s="72"/>
      <c r="AC104" s="72"/>
      <c r="AD104" s="72"/>
      <c r="AE104" s="72"/>
      <c r="AF104" s="72"/>
      <c r="AG104" s="72"/>
      <c r="AL104" s="79"/>
      <c r="AM104" s="72"/>
      <c r="AN104" s="72"/>
      <c r="AO104" s="72"/>
      <c r="AP104" s="72"/>
      <c r="AR104" s="78"/>
      <c r="AS104" s="72"/>
      <c r="AT104" s="123" t="str">
        <f t="shared" si="11"/>
        <v/>
      </c>
      <c r="AU104" s="73"/>
      <c r="AV104" s="72" t="str">
        <f>IF(A104="","",IF(A104="n/a","",BOM!I111))</f>
        <v/>
      </c>
      <c r="AW104" s="81" t="str">
        <f>IF(A104="","",IF(A104="n/a","",BOM!K111))</f>
        <v/>
      </c>
      <c r="AX104" s="72" t="str">
        <f t="shared" si="12"/>
        <v/>
      </c>
      <c r="AZ104" s="82" t="str">
        <f t="shared" ca="1" si="13"/>
        <v/>
      </c>
      <c r="BA104" s="83"/>
      <c r="BB104" s="84"/>
      <c r="BC104" s="72" t="str">
        <f t="shared" si="14"/>
        <v/>
      </c>
      <c r="BD104" s="85" t="str">
        <f>IF(A104="","",IF(A104="n/a","",BOM!IL111))</f>
        <v/>
      </c>
      <c r="BE104" s="72" t="str">
        <f t="shared" si="15"/>
        <v/>
      </c>
      <c r="BF104" s="72"/>
      <c r="BG104" s="72"/>
      <c r="BH104" s="79"/>
      <c r="BI104" s="72"/>
      <c r="BJ104" s="79"/>
      <c r="BK104" s="84"/>
      <c r="BL104" s="86" t="str">
        <f t="shared" si="16"/>
        <v/>
      </c>
      <c r="BM104" s="87"/>
      <c r="BN104" s="88"/>
      <c r="BO104" s="88"/>
      <c r="DE104" s="76"/>
      <c r="DF104" s="76"/>
      <c r="DG104" s="89"/>
      <c r="DH104" s="77"/>
      <c r="DI104" s="77" t="str">
        <f>IF(A104="","",[2]Calculation!H103)</f>
        <v/>
      </c>
      <c r="DJ104" s="77" t="str">
        <f t="shared" si="17"/>
        <v/>
      </c>
    </row>
    <row r="105" spans="1:114" ht="15">
      <c r="A105" s="71" t="str">
        <f>IF(BOM!C112="","",IF(LEFT(BOM!C112,3)="CZE",BOM!C112,IF(AND(BOM!C112&gt;100000,BOM!C112&lt;999999),BOM!C112,"n/a")))</f>
        <v/>
      </c>
      <c r="B105" s="72" t="str">
        <f>IF(A105="","",IF(A105="n/a","",BOM!H112))</f>
        <v/>
      </c>
      <c r="C105" s="72" t="str">
        <f t="shared" si="9"/>
        <v/>
      </c>
      <c r="D105" s="72"/>
      <c r="E105" s="73" t="str">
        <f t="shared" si="10"/>
        <v/>
      </c>
      <c r="F105" s="74"/>
      <c r="G105" s="74"/>
      <c r="H105" s="74"/>
      <c r="I105" s="73"/>
      <c r="J105" s="75"/>
      <c r="K105" s="76"/>
      <c r="L105" s="72"/>
      <c r="M105" s="72"/>
      <c r="N105" s="72"/>
      <c r="O105" s="72"/>
      <c r="Q105" s="78"/>
      <c r="R105" s="72"/>
      <c r="T105" s="72"/>
      <c r="U105" s="72"/>
      <c r="V105" s="72"/>
      <c r="W105" s="72"/>
      <c r="X105" s="72"/>
      <c r="Z105" s="78"/>
      <c r="AA105" s="72"/>
      <c r="AC105" s="72"/>
      <c r="AD105" s="72"/>
      <c r="AE105" s="72"/>
      <c r="AF105" s="72"/>
      <c r="AG105" s="72"/>
      <c r="AL105" s="79"/>
      <c r="AM105" s="72"/>
      <c r="AN105" s="72"/>
      <c r="AO105" s="72"/>
      <c r="AP105" s="72"/>
      <c r="AR105" s="78"/>
      <c r="AS105" s="72"/>
      <c r="AT105" s="123" t="str">
        <f t="shared" si="11"/>
        <v/>
      </c>
      <c r="AU105" s="73"/>
      <c r="AV105" s="72" t="str">
        <f>IF(A105="","",IF(A105="n/a","",BOM!I112))</f>
        <v/>
      </c>
      <c r="AW105" s="81" t="str">
        <f>IF(A105="","",IF(A105="n/a","",BOM!K112))</f>
        <v/>
      </c>
      <c r="AX105" s="72" t="str">
        <f t="shared" si="12"/>
        <v/>
      </c>
      <c r="AZ105" s="82" t="str">
        <f t="shared" ca="1" si="13"/>
        <v/>
      </c>
      <c r="BA105" s="83"/>
      <c r="BB105" s="84"/>
      <c r="BC105" s="72" t="str">
        <f t="shared" si="14"/>
        <v/>
      </c>
      <c r="BD105" s="85" t="str">
        <f>IF(A105="","",IF(A105="n/a","",BOM!IL112))</f>
        <v/>
      </c>
      <c r="BE105" s="72" t="str">
        <f t="shared" si="15"/>
        <v/>
      </c>
      <c r="BF105" s="72"/>
      <c r="BG105" s="72"/>
      <c r="BH105" s="79"/>
      <c r="BI105" s="72"/>
      <c r="BJ105" s="79"/>
      <c r="BK105" s="84"/>
      <c r="BL105" s="86" t="str">
        <f t="shared" si="16"/>
        <v/>
      </c>
      <c r="BM105" s="87"/>
      <c r="BN105" s="88"/>
      <c r="BO105" s="88"/>
      <c r="DE105" s="76"/>
      <c r="DF105" s="76"/>
      <c r="DG105" s="89"/>
      <c r="DH105" s="77"/>
      <c r="DI105" s="77" t="str">
        <f>IF(A105="","",[2]Calculation!H104)</f>
        <v/>
      </c>
      <c r="DJ105" s="77" t="str">
        <f t="shared" si="17"/>
        <v/>
      </c>
    </row>
    <row r="106" spans="1:114" ht="15">
      <c r="A106" s="71" t="str">
        <f>IF(BOM!C113="","",IF(LEFT(BOM!C113,3)="CZE",BOM!C113,IF(AND(BOM!C113&gt;100000,BOM!C113&lt;999999),BOM!C113,"n/a")))</f>
        <v/>
      </c>
      <c r="B106" s="72" t="str">
        <f>IF(A106="","",IF(A106="n/a","",BOM!H113))</f>
        <v/>
      </c>
      <c r="C106" s="72" t="str">
        <f t="shared" si="9"/>
        <v/>
      </c>
      <c r="D106" s="72"/>
      <c r="E106" s="73" t="str">
        <f t="shared" si="10"/>
        <v/>
      </c>
      <c r="F106" s="74"/>
      <c r="G106" s="74"/>
      <c r="H106" s="74"/>
      <c r="I106" s="73"/>
      <c r="J106" s="75"/>
      <c r="K106" s="76"/>
      <c r="L106" s="72"/>
      <c r="M106" s="72"/>
      <c r="N106" s="72"/>
      <c r="O106" s="72"/>
      <c r="Q106" s="78"/>
      <c r="R106" s="72"/>
      <c r="T106" s="72"/>
      <c r="U106" s="72"/>
      <c r="V106" s="72"/>
      <c r="W106" s="72"/>
      <c r="X106" s="72"/>
      <c r="Z106" s="78"/>
      <c r="AA106" s="72"/>
      <c r="AC106" s="72"/>
      <c r="AD106" s="72"/>
      <c r="AE106" s="72"/>
      <c r="AF106" s="72"/>
      <c r="AG106" s="72"/>
      <c r="AL106" s="79"/>
      <c r="AM106" s="72"/>
      <c r="AN106" s="72"/>
      <c r="AO106" s="72"/>
      <c r="AP106" s="72"/>
      <c r="AR106" s="78"/>
      <c r="AS106" s="72"/>
      <c r="AT106" s="123" t="str">
        <f t="shared" si="11"/>
        <v/>
      </c>
      <c r="AU106" s="73"/>
      <c r="AV106" s="72" t="str">
        <f>IF(A106="","",IF(A106="n/a","",BOM!I113))</f>
        <v/>
      </c>
      <c r="AW106" s="81" t="str">
        <f>IF(A106="","",IF(A106="n/a","",BOM!K113))</f>
        <v/>
      </c>
      <c r="AX106" s="72" t="str">
        <f t="shared" si="12"/>
        <v/>
      </c>
      <c r="AZ106" s="82" t="str">
        <f t="shared" ca="1" si="13"/>
        <v/>
      </c>
      <c r="BA106" s="83"/>
      <c r="BB106" s="84"/>
      <c r="BC106" s="72" t="str">
        <f t="shared" si="14"/>
        <v/>
      </c>
      <c r="BD106" s="85" t="str">
        <f>IF(A106="","",IF(A106="n/a","",BOM!IL113))</f>
        <v/>
      </c>
      <c r="BE106" s="72" t="str">
        <f t="shared" si="15"/>
        <v/>
      </c>
      <c r="BF106" s="72"/>
      <c r="BG106" s="72"/>
      <c r="BH106" s="79"/>
      <c r="BI106" s="72"/>
      <c r="BJ106" s="79"/>
      <c r="BK106" s="84"/>
      <c r="BL106" s="86" t="str">
        <f t="shared" si="16"/>
        <v/>
      </c>
      <c r="BM106" s="87"/>
      <c r="BN106" s="88"/>
      <c r="BO106" s="88"/>
      <c r="DE106" s="76"/>
      <c r="DF106" s="76"/>
      <c r="DG106" s="89"/>
      <c r="DH106" s="77"/>
      <c r="DI106" s="77" t="str">
        <f>IF(A106="","",[2]Calculation!H105)</f>
        <v/>
      </c>
      <c r="DJ106" s="77" t="str">
        <f t="shared" si="17"/>
        <v/>
      </c>
    </row>
    <row r="107" spans="1:114" ht="15">
      <c r="A107" s="71" t="str">
        <f>IF(BOM!C114="","",IF(LEFT(BOM!C114,3)="CZE",BOM!C114,IF(AND(BOM!C114&gt;100000,BOM!C114&lt;999999),BOM!C114,"n/a")))</f>
        <v/>
      </c>
      <c r="B107" s="72" t="str">
        <f>IF(A107="","",IF(A107="n/a","",BOM!H114))</f>
        <v/>
      </c>
      <c r="C107" s="72" t="str">
        <f t="shared" si="9"/>
        <v/>
      </c>
      <c r="D107" s="72"/>
      <c r="E107" s="73" t="str">
        <f t="shared" si="10"/>
        <v/>
      </c>
      <c r="F107" s="74"/>
      <c r="G107" s="74"/>
      <c r="H107" s="74"/>
      <c r="I107" s="73"/>
      <c r="J107" s="75"/>
      <c r="K107" s="76"/>
      <c r="L107" s="72"/>
      <c r="M107" s="72"/>
      <c r="N107" s="72"/>
      <c r="O107" s="72"/>
      <c r="Q107" s="78"/>
      <c r="R107" s="72"/>
      <c r="T107" s="72"/>
      <c r="U107" s="72"/>
      <c r="V107" s="72"/>
      <c r="W107" s="72"/>
      <c r="X107" s="72"/>
      <c r="Z107" s="78"/>
      <c r="AA107" s="72"/>
      <c r="AC107" s="72"/>
      <c r="AD107" s="72"/>
      <c r="AE107" s="72"/>
      <c r="AF107" s="72"/>
      <c r="AG107" s="72"/>
      <c r="AL107" s="79"/>
      <c r="AM107" s="72"/>
      <c r="AN107" s="72"/>
      <c r="AO107" s="72"/>
      <c r="AP107" s="72"/>
      <c r="AR107" s="78"/>
      <c r="AS107" s="72"/>
      <c r="AT107" s="123" t="str">
        <f t="shared" si="11"/>
        <v/>
      </c>
      <c r="AU107" s="73"/>
      <c r="AV107" s="72" t="str">
        <f>IF(A107="","",IF(A107="n/a","",BOM!I114))</f>
        <v/>
      </c>
      <c r="AW107" s="81" t="str">
        <f>IF(A107="","",IF(A107="n/a","",BOM!K114))</f>
        <v/>
      </c>
      <c r="AX107" s="72" t="str">
        <f t="shared" si="12"/>
        <v/>
      </c>
      <c r="AZ107" s="82" t="str">
        <f t="shared" ca="1" si="13"/>
        <v/>
      </c>
      <c r="BA107" s="83"/>
      <c r="BB107" s="84"/>
      <c r="BC107" s="72" t="str">
        <f t="shared" si="14"/>
        <v/>
      </c>
      <c r="BD107" s="85" t="str">
        <f>IF(A107="","",IF(A107="n/a","",BOM!IL114))</f>
        <v/>
      </c>
      <c r="BE107" s="72" t="str">
        <f t="shared" si="15"/>
        <v/>
      </c>
      <c r="BF107" s="72"/>
      <c r="BG107" s="72"/>
      <c r="BH107" s="79"/>
      <c r="BI107" s="72"/>
      <c r="BJ107" s="79"/>
      <c r="BK107" s="84"/>
      <c r="BL107" s="86" t="str">
        <f t="shared" si="16"/>
        <v/>
      </c>
      <c r="BM107" s="87"/>
      <c r="BN107" s="88"/>
      <c r="BO107" s="88"/>
      <c r="DE107" s="76"/>
      <c r="DF107" s="76"/>
      <c r="DG107" s="89"/>
      <c r="DH107" s="77"/>
      <c r="DI107" s="77" t="str">
        <f>IF(A107="","",[2]Calculation!H106)</f>
        <v/>
      </c>
      <c r="DJ107" s="77" t="str">
        <f t="shared" si="17"/>
        <v/>
      </c>
    </row>
    <row r="108" spans="1:114" ht="15">
      <c r="A108" s="71" t="str">
        <f>IF(BOM!C115="","",IF(LEFT(BOM!C115,3)="CZE",BOM!C115,IF(AND(BOM!C115&gt;100000,BOM!C115&lt;999999),BOM!C115,"n/a")))</f>
        <v/>
      </c>
      <c r="B108" s="72" t="str">
        <f>IF(A108="","",IF(A108="n/a","",BOM!H115))</f>
        <v/>
      </c>
      <c r="C108" s="72" t="str">
        <f t="shared" si="9"/>
        <v/>
      </c>
      <c r="D108" s="72"/>
      <c r="E108" s="73" t="str">
        <f t="shared" si="10"/>
        <v/>
      </c>
      <c r="F108" s="74"/>
      <c r="G108" s="74"/>
      <c r="H108" s="74"/>
      <c r="I108" s="73"/>
      <c r="J108" s="75"/>
      <c r="K108" s="76"/>
      <c r="L108" s="72"/>
      <c r="M108" s="72"/>
      <c r="N108" s="72"/>
      <c r="O108" s="72"/>
      <c r="Q108" s="78"/>
      <c r="R108" s="72"/>
      <c r="T108" s="72"/>
      <c r="U108" s="72"/>
      <c r="V108" s="72"/>
      <c r="W108" s="72"/>
      <c r="X108" s="72"/>
      <c r="Z108" s="78"/>
      <c r="AA108" s="72"/>
      <c r="AC108" s="72"/>
      <c r="AD108" s="72"/>
      <c r="AE108" s="72"/>
      <c r="AF108" s="72"/>
      <c r="AG108" s="72"/>
      <c r="AL108" s="79"/>
      <c r="AM108" s="72"/>
      <c r="AN108" s="72"/>
      <c r="AO108" s="72"/>
      <c r="AP108" s="72"/>
      <c r="AR108" s="78"/>
      <c r="AS108" s="72"/>
      <c r="AT108" s="123" t="str">
        <f t="shared" si="11"/>
        <v/>
      </c>
      <c r="AU108" s="73"/>
      <c r="AV108" s="72" t="str">
        <f>IF(A108="","",IF(A108="n/a","",BOM!I115))</f>
        <v/>
      </c>
      <c r="AW108" s="81" t="str">
        <f>IF(A108="","",IF(A108="n/a","",BOM!K115))</f>
        <v/>
      </c>
      <c r="AX108" s="72" t="str">
        <f t="shared" si="12"/>
        <v/>
      </c>
      <c r="AZ108" s="82" t="str">
        <f t="shared" ca="1" si="13"/>
        <v/>
      </c>
      <c r="BA108" s="83"/>
      <c r="BB108" s="84"/>
      <c r="BC108" s="72" t="str">
        <f t="shared" si="14"/>
        <v/>
      </c>
      <c r="BD108" s="85" t="str">
        <f>IF(A108="","",IF(A108="n/a","",BOM!IL115))</f>
        <v/>
      </c>
      <c r="BE108" s="72" t="str">
        <f t="shared" si="15"/>
        <v/>
      </c>
      <c r="BF108" s="72"/>
      <c r="BG108" s="72"/>
      <c r="BH108" s="79"/>
      <c r="BI108" s="72"/>
      <c r="BJ108" s="79"/>
      <c r="BK108" s="84"/>
      <c r="BL108" s="86" t="str">
        <f t="shared" si="16"/>
        <v/>
      </c>
      <c r="BM108" s="87"/>
      <c r="BN108" s="88"/>
      <c r="BO108" s="88"/>
      <c r="DE108" s="76"/>
      <c r="DF108" s="76"/>
      <c r="DG108" s="89"/>
      <c r="DH108" s="77"/>
      <c r="DI108" s="77" t="str">
        <f>IF(A108="","",[2]Calculation!H107)</f>
        <v/>
      </c>
      <c r="DJ108" s="77" t="str">
        <f t="shared" si="17"/>
        <v/>
      </c>
    </row>
    <row r="109" spans="1:114" ht="15">
      <c r="A109" s="71" t="str">
        <f>IF(BOM!C116="","",IF(LEFT(BOM!C116,3)="CZE",BOM!C116,IF(AND(BOM!C116&gt;100000,BOM!C116&lt;999999),BOM!C116,"n/a")))</f>
        <v/>
      </c>
      <c r="B109" s="72" t="str">
        <f>IF(A109="","",IF(A109="n/a","",BOM!H116))</f>
        <v/>
      </c>
      <c r="C109" s="72" t="str">
        <f t="shared" si="9"/>
        <v/>
      </c>
      <c r="D109" s="72"/>
      <c r="E109" s="73" t="str">
        <f t="shared" si="10"/>
        <v/>
      </c>
      <c r="F109" s="74"/>
      <c r="G109" s="74"/>
      <c r="H109" s="74"/>
      <c r="I109" s="73"/>
      <c r="J109" s="75"/>
      <c r="K109" s="76"/>
      <c r="L109" s="72"/>
      <c r="M109" s="72"/>
      <c r="N109" s="72"/>
      <c r="O109" s="72"/>
      <c r="Q109" s="78"/>
      <c r="R109" s="72"/>
      <c r="T109" s="72"/>
      <c r="U109" s="72"/>
      <c r="V109" s="72"/>
      <c r="W109" s="72"/>
      <c r="X109" s="72"/>
      <c r="Z109" s="78"/>
      <c r="AA109" s="72"/>
      <c r="AC109" s="72"/>
      <c r="AD109" s="72"/>
      <c r="AE109" s="72"/>
      <c r="AF109" s="72"/>
      <c r="AG109" s="72"/>
      <c r="AL109" s="79"/>
      <c r="AM109" s="72"/>
      <c r="AN109" s="72"/>
      <c r="AO109" s="72"/>
      <c r="AP109" s="72"/>
      <c r="AR109" s="78"/>
      <c r="AS109" s="72"/>
      <c r="AT109" s="123" t="str">
        <f t="shared" si="11"/>
        <v/>
      </c>
      <c r="AU109" s="73"/>
      <c r="AV109" s="72" t="str">
        <f>IF(A109="","",IF(A109="n/a","",BOM!I116))</f>
        <v/>
      </c>
      <c r="AW109" s="81" t="str">
        <f>IF(A109="","",IF(A109="n/a","",BOM!K116))</f>
        <v/>
      </c>
      <c r="AX109" s="72" t="str">
        <f t="shared" si="12"/>
        <v/>
      </c>
      <c r="AZ109" s="82" t="str">
        <f t="shared" ca="1" si="13"/>
        <v/>
      </c>
      <c r="BA109" s="83"/>
      <c r="BB109" s="84"/>
      <c r="BC109" s="72" t="str">
        <f t="shared" si="14"/>
        <v/>
      </c>
      <c r="BD109" s="85" t="str">
        <f>IF(A109="","",IF(A109="n/a","",BOM!IL116))</f>
        <v/>
      </c>
      <c r="BE109" s="72" t="str">
        <f t="shared" si="15"/>
        <v/>
      </c>
      <c r="BF109" s="72"/>
      <c r="BG109" s="72"/>
      <c r="BH109" s="79"/>
      <c r="BI109" s="72"/>
      <c r="BJ109" s="79"/>
      <c r="BK109" s="84"/>
      <c r="BL109" s="86" t="str">
        <f t="shared" si="16"/>
        <v/>
      </c>
      <c r="BM109" s="87"/>
      <c r="BN109" s="88"/>
      <c r="BO109" s="88"/>
      <c r="DE109" s="76"/>
      <c r="DF109" s="76"/>
      <c r="DG109" s="89"/>
      <c r="DH109" s="77"/>
      <c r="DI109" s="77" t="str">
        <f>IF(A109="","",[2]Calculation!H108)</f>
        <v/>
      </c>
      <c r="DJ109" s="77" t="str">
        <f t="shared" si="17"/>
        <v/>
      </c>
    </row>
    <row r="110" spans="1:114" ht="15">
      <c r="A110" s="71" t="str">
        <f>IF(BOM!C117="","",IF(LEFT(BOM!C117,3)="CZE",BOM!C117,IF(AND(BOM!C117&gt;100000,BOM!C117&lt;999999),BOM!C117,"n/a")))</f>
        <v/>
      </c>
      <c r="B110" s="72" t="str">
        <f>IF(A110="","",IF(A110="n/a","",BOM!H117))</f>
        <v/>
      </c>
      <c r="C110" s="72" t="str">
        <f t="shared" si="9"/>
        <v/>
      </c>
      <c r="D110" s="72"/>
      <c r="E110" s="73" t="str">
        <f t="shared" si="10"/>
        <v/>
      </c>
      <c r="F110" s="74"/>
      <c r="G110" s="74"/>
      <c r="H110" s="74"/>
      <c r="I110" s="73"/>
      <c r="J110" s="75"/>
      <c r="K110" s="76"/>
      <c r="L110" s="72"/>
      <c r="M110" s="72"/>
      <c r="N110" s="72"/>
      <c r="O110" s="72"/>
      <c r="Q110" s="78"/>
      <c r="R110" s="72"/>
      <c r="T110" s="72"/>
      <c r="U110" s="72"/>
      <c r="V110" s="72"/>
      <c r="W110" s="72"/>
      <c r="X110" s="72"/>
      <c r="Z110" s="78"/>
      <c r="AA110" s="72"/>
      <c r="AC110" s="72"/>
      <c r="AD110" s="72"/>
      <c r="AE110" s="72"/>
      <c r="AF110" s="72"/>
      <c r="AG110" s="72"/>
      <c r="AL110" s="79"/>
      <c r="AM110" s="72"/>
      <c r="AN110" s="72"/>
      <c r="AO110" s="72"/>
      <c r="AP110" s="72"/>
      <c r="AR110" s="78"/>
      <c r="AS110" s="72"/>
      <c r="AT110" s="123" t="str">
        <f t="shared" si="11"/>
        <v/>
      </c>
      <c r="AU110" s="73"/>
      <c r="AV110" s="72" t="str">
        <f>IF(A110="","",IF(A110="n/a","",BOM!I117))</f>
        <v/>
      </c>
      <c r="AW110" s="81" t="str">
        <f>IF(A110="","",IF(A110="n/a","",BOM!K117))</f>
        <v/>
      </c>
      <c r="AX110" s="72" t="str">
        <f t="shared" si="12"/>
        <v/>
      </c>
      <c r="AZ110" s="82" t="str">
        <f t="shared" ca="1" si="13"/>
        <v/>
      </c>
      <c r="BA110" s="83"/>
      <c r="BB110" s="84"/>
      <c r="BC110" s="72" t="str">
        <f t="shared" si="14"/>
        <v/>
      </c>
      <c r="BD110" s="85" t="str">
        <f>IF(A110="","",IF(A110="n/a","",BOM!IL117))</f>
        <v/>
      </c>
      <c r="BE110" s="72" t="str">
        <f t="shared" si="15"/>
        <v/>
      </c>
      <c r="BF110" s="72"/>
      <c r="BG110" s="72"/>
      <c r="BH110" s="79"/>
      <c r="BI110" s="72"/>
      <c r="BJ110" s="79"/>
      <c r="BK110" s="84"/>
      <c r="BL110" s="86" t="str">
        <f t="shared" si="16"/>
        <v/>
      </c>
      <c r="BM110" s="87"/>
      <c r="BN110" s="88"/>
      <c r="BO110" s="88"/>
      <c r="DE110" s="76"/>
      <c r="DF110" s="76"/>
      <c r="DG110" s="89"/>
      <c r="DH110" s="77"/>
      <c r="DI110" s="77" t="str">
        <f>IF(A110="","",[2]Calculation!H109)</f>
        <v/>
      </c>
      <c r="DJ110" s="77" t="str">
        <f t="shared" si="17"/>
        <v/>
      </c>
    </row>
    <row r="111" spans="1:114" ht="15">
      <c r="A111" s="71" t="str">
        <f>IF(BOM!C118="","",IF(LEFT(BOM!C118,3)="CZE",BOM!C118,IF(AND(BOM!C118&gt;100000,BOM!C118&lt;999999),BOM!C118,"n/a")))</f>
        <v/>
      </c>
      <c r="B111" s="72" t="str">
        <f>IF(A111="","",IF(A111="n/a","",BOM!H118))</f>
        <v/>
      </c>
      <c r="C111" s="72" t="str">
        <f t="shared" si="9"/>
        <v/>
      </c>
      <c r="D111" s="72"/>
      <c r="E111" s="73" t="str">
        <f t="shared" si="10"/>
        <v/>
      </c>
      <c r="F111" s="74"/>
      <c r="G111" s="74"/>
      <c r="H111" s="74"/>
      <c r="I111" s="73"/>
      <c r="J111" s="75"/>
      <c r="K111" s="76"/>
      <c r="L111" s="72"/>
      <c r="M111" s="72"/>
      <c r="N111" s="72"/>
      <c r="O111" s="72"/>
      <c r="Q111" s="78"/>
      <c r="R111" s="72"/>
      <c r="T111" s="72"/>
      <c r="U111" s="72"/>
      <c r="V111" s="72"/>
      <c r="W111" s="72"/>
      <c r="X111" s="72"/>
      <c r="Z111" s="78"/>
      <c r="AA111" s="72"/>
      <c r="AC111" s="72"/>
      <c r="AD111" s="72"/>
      <c r="AE111" s="72"/>
      <c r="AF111" s="72"/>
      <c r="AG111" s="72"/>
      <c r="AL111" s="79"/>
      <c r="AM111" s="72"/>
      <c r="AN111" s="72"/>
      <c r="AO111" s="72"/>
      <c r="AP111" s="72"/>
      <c r="AR111" s="78"/>
      <c r="AS111" s="72"/>
      <c r="AT111" s="123" t="str">
        <f t="shared" si="11"/>
        <v/>
      </c>
      <c r="AU111" s="73"/>
      <c r="AV111" s="72" t="str">
        <f>IF(A111="","",IF(A111="n/a","",BOM!I118))</f>
        <v/>
      </c>
      <c r="AW111" s="81" t="str">
        <f>IF(A111="","",IF(A111="n/a","",BOM!K118))</f>
        <v/>
      </c>
      <c r="AX111" s="72" t="str">
        <f t="shared" si="12"/>
        <v/>
      </c>
      <c r="AZ111" s="82" t="str">
        <f t="shared" ca="1" si="13"/>
        <v/>
      </c>
      <c r="BA111" s="83"/>
      <c r="BB111" s="84"/>
      <c r="BC111" s="72" t="str">
        <f t="shared" si="14"/>
        <v/>
      </c>
      <c r="BD111" s="85" t="str">
        <f>IF(A111="","",IF(A111="n/a","",BOM!IL118))</f>
        <v/>
      </c>
      <c r="BE111" s="72" t="str">
        <f t="shared" si="15"/>
        <v/>
      </c>
      <c r="BF111" s="72"/>
      <c r="BG111" s="72"/>
      <c r="BH111" s="79"/>
      <c r="BI111" s="72"/>
      <c r="BJ111" s="79"/>
      <c r="BK111" s="84"/>
      <c r="BL111" s="86" t="str">
        <f t="shared" si="16"/>
        <v/>
      </c>
      <c r="BM111" s="87"/>
      <c r="BN111" s="88"/>
      <c r="BO111" s="88"/>
      <c r="DE111" s="76"/>
      <c r="DF111" s="76"/>
      <c r="DG111" s="89"/>
      <c r="DH111" s="77"/>
      <c r="DI111" s="77" t="str">
        <f>IF(A111="","",[2]Calculation!H110)</f>
        <v/>
      </c>
      <c r="DJ111" s="77" t="str">
        <f t="shared" si="17"/>
        <v/>
      </c>
    </row>
    <row r="112" spans="1:114" ht="15">
      <c r="A112" s="71" t="str">
        <f>IF(BOM!C119="","",IF(LEFT(BOM!C119,3)="CZE",BOM!C119,IF(AND(BOM!C119&gt;100000,BOM!C119&lt;999999),BOM!C119,"n/a")))</f>
        <v/>
      </c>
      <c r="B112" s="72" t="str">
        <f>IF(A112="","",IF(A112="n/a","",BOM!H119))</f>
        <v/>
      </c>
      <c r="C112" s="72" t="str">
        <f t="shared" si="9"/>
        <v/>
      </c>
      <c r="D112" s="72"/>
      <c r="E112" s="73" t="str">
        <f t="shared" si="10"/>
        <v/>
      </c>
      <c r="F112" s="74"/>
      <c r="G112" s="74"/>
      <c r="H112" s="74"/>
      <c r="I112" s="73"/>
      <c r="J112" s="75"/>
      <c r="K112" s="76"/>
      <c r="L112" s="72"/>
      <c r="M112" s="72"/>
      <c r="N112" s="72"/>
      <c r="O112" s="72"/>
      <c r="Q112" s="78"/>
      <c r="R112" s="72"/>
      <c r="T112" s="72"/>
      <c r="U112" s="72"/>
      <c r="V112" s="72"/>
      <c r="W112" s="72"/>
      <c r="X112" s="72"/>
      <c r="Z112" s="78"/>
      <c r="AA112" s="72"/>
      <c r="AC112" s="72"/>
      <c r="AD112" s="72"/>
      <c r="AE112" s="72"/>
      <c r="AF112" s="72"/>
      <c r="AG112" s="72"/>
      <c r="AL112" s="79"/>
      <c r="AM112" s="72"/>
      <c r="AN112" s="72"/>
      <c r="AO112" s="72"/>
      <c r="AP112" s="72"/>
      <c r="AR112" s="78"/>
      <c r="AS112" s="72"/>
      <c r="AT112" s="123" t="str">
        <f t="shared" si="11"/>
        <v/>
      </c>
      <c r="AU112" s="73"/>
      <c r="AV112" s="72" t="str">
        <f>IF(A112="","",IF(A112="n/a","",BOM!I119))</f>
        <v/>
      </c>
      <c r="AW112" s="81" t="str">
        <f>IF(A112="","",IF(A112="n/a","",BOM!K119))</f>
        <v/>
      </c>
      <c r="AX112" s="72" t="str">
        <f t="shared" si="12"/>
        <v/>
      </c>
      <c r="AZ112" s="82" t="str">
        <f t="shared" ca="1" si="13"/>
        <v/>
      </c>
      <c r="BA112" s="83"/>
      <c r="BB112" s="84"/>
      <c r="BC112" s="72" t="str">
        <f t="shared" si="14"/>
        <v/>
      </c>
      <c r="BD112" s="85" t="str">
        <f>IF(A112="","",IF(A112="n/a","",BOM!IL119))</f>
        <v/>
      </c>
      <c r="BE112" s="72" t="str">
        <f t="shared" si="15"/>
        <v/>
      </c>
      <c r="BF112" s="72"/>
      <c r="BG112" s="72"/>
      <c r="BH112" s="79"/>
      <c r="BI112" s="72"/>
      <c r="BJ112" s="79"/>
      <c r="BK112" s="84"/>
      <c r="BL112" s="86" t="str">
        <f t="shared" si="16"/>
        <v/>
      </c>
      <c r="BM112" s="87"/>
      <c r="BN112" s="88"/>
      <c r="BO112" s="88"/>
      <c r="DE112" s="76"/>
      <c r="DF112" s="76"/>
      <c r="DG112" s="89"/>
      <c r="DH112" s="77"/>
      <c r="DI112" s="77" t="str">
        <f>IF(A112="","",[2]Calculation!H111)</f>
        <v/>
      </c>
      <c r="DJ112" s="77" t="str">
        <f t="shared" si="17"/>
        <v/>
      </c>
    </row>
    <row r="113" spans="1:114" ht="15">
      <c r="A113" s="71" t="str">
        <f>IF(BOM!C120="","",IF(LEFT(BOM!C120,3)="CZE",BOM!C120,IF(AND(BOM!C120&gt;100000,BOM!C120&lt;999999),BOM!C120,"n/a")))</f>
        <v/>
      </c>
      <c r="B113" s="72" t="str">
        <f>IF(A113="","",IF(A113="n/a","",BOM!H120))</f>
        <v/>
      </c>
      <c r="C113" s="72" t="str">
        <f t="shared" si="9"/>
        <v/>
      </c>
      <c r="D113" s="72"/>
      <c r="E113" s="73" t="str">
        <f t="shared" si="10"/>
        <v/>
      </c>
      <c r="F113" s="74"/>
      <c r="G113" s="74"/>
      <c r="H113" s="74"/>
      <c r="I113" s="73"/>
      <c r="J113" s="75"/>
      <c r="K113" s="76"/>
      <c r="L113" s="72"/>
      <c r="M113" s="72"/>
      <c r="N113" s="72"/>
      <c r="O113" s="72"/>
      <c r="Q113" s="78"/>
      <c r="R113" s="72"/>
      <c r="T113" s="72"/>
      <c r="U113" s="72"/>
      <c r="V113" s="72"/>
      <c r="W113" s="72"/>
      <c r="X113" s="72"/>
      <c r="Z113" s="78"/>
      <c r="AA113" s="72"/>
      <c r="AC113" s="72"/>
      <c r="AD113" s="72"/>
      <c r="AE113" s="72"/>
      <c r="AF113" s="72"/>
      <c r="AG113" s="72"/>
      <c r="AL113" s="79"/>
      <c r="AM113" s="72"/>
      <c r="AN113" s="72"/>
      <c r="AO113" s="72"/>
      <c r="AP113" s="72"/>
      <c r="AR113" s="78"/>
      <c r="AS113" s="72"/>
      <c r="AT113" s="123" t="str">
        <f t="shared" si="11"/>
        <v/>
      </c>
      <c r="AU113" s="73"/>
      <c r="AV113" s="72" t="str">
        <f>IF(A113="","",IF(A113="n/a","",BOM!I120))</f>
        <v/>
      </c>
      <c r="AW113" s="81" t="str">
        <f>IF(A113="","",IF(A113="n/a","",BOM!K120))</f>
        <v/>
      </c>
      <c r="AX113" s="72" t="str">
        <f t="shared" si="12"/>
        <v/>
      </c>
      <c r="AZ113" s="82" t="str">
        <f t="shared" ca="1" si="13"/>
        <v/>
      </c>
      <c r="BA113" s="83"/>
      <c r="BB113" s="84"/>
      <c r="BC113" s="72" t="str">
        <f t="shared" si="14"/>
        <v/>
      </c>
      <c r="BD113" s="85" t="str">
        <f>IF(A113="","",IF(A113="n/a","",BOM!IL120))</f>
        <v/>
      </c>
      <c r="BE113" s="72" t="str">
        <f t="shared" si="15"/>
        <v/>
      </c>
      <c r="BF113" s="72"/>
      <c r="BG113" s="72"/>
      <c r="BH113" s="79"/>
      <c r="BI113" s="72"/>
      <c r="BJ113" s="79"/>
      <c r="BK113" s="84"/>
      <c r="BL113" s="86" t="str">
        <f t="shared" si="16"/>
        <v/>
      </c>
      <c r="BM113" s="87"/>
      <c r="BN113" s="88"/>
      <c r="BO113" s="88"/>
      <c r="DE113" s="76"/>
      <c r="DF113" s="76"/>
      <c r="DG113" s="89"/>
      <c r="DH113" s="77"/>
      <c r="DI113" s="77" t="str">
        <f>IF(A113="","",[2]Calculation!H112)</f>
        <v/>
      </c>
      <c r="DJ113" s="77" t="str">
        <f t="shared" si="17"/>
        <v/>
      </c>
    </row>
    <row r="114" spans="1:114" ht="15">
      <c r="A114" s="71" t="str">
        <f>IF(BOM!C121="","",IF(LEFT(BOM!C121,3)="CZE",BOM!C121,IF(AND(BOM!C121&gt;100000,BOM!C121&lt;999999),BOM!C121,"n/a")))</f>
        <v/>
      </c>
      <c r="B114" s="72" t="str">
        <f>IF(A114="","",IF(A114="n/a","",BOM!H121))</f>
        <v/>
      </c>
      <c r="C114" s="72" t="str">
        <f t="shared" si="9"/>
        <v/>
      </c>
      <c r="D114" s="72"/>
      <c r="E114" s="73" t="str">
        <f t="shared" si="10"/>
        <v/>
      </c>
      <c r="F114" s="74"/>
      <c r="G114" s="74"/>
      <c r="H114" s="74"/>
      <c r="I114" s="73"/>
      <c r="J114" s="75"/>
      <c r="K114" s="76"/>
      <c r="L114" s="72"/>
      <c r="M114" s="72"/>
      <c r="N114" s="72"/>
      <c r="O114" s="72"/>
      <c r="Q114" s="78"/>
      <c r="R114" s="72"/>
      <c r="T114" s="72"/>
      <c r="U114" s="72"/>
      <c r="V114" s="72"/>
      <c r="W114" s="72"/>
      <c r="X114" s="72"/>
      <c r="Z114" s="78"/>
      <c r="AA114" s="72"/>
      <c r="AC114" s="72"/>
      <c r="AD114" s="72"/>
      <c r="AE114" s="72"/>
      <c r="AF114" s="72"/>
      <c r="AG114" s="72"/>
      <c r="AL114" s="79"/>
      <c r="AM114" s="72"/>
      <c r="AN114" s="72"/>
      <c r="AO114" s="72"/>
      <c r="AP114" s="72"/>
      <c r="AR114" s="78"/>
      <c r="AS114" s="72"/>
      <c r="AT114" s="123" t="str">
        <f t="shared" si="11"/>
        <v/>
      </c>
      <c r="AU114" s="73"/>
      <c r="AV114" s="72" t="str">
        <f>IF(A114="","",IF(A114="n/a","",BOM!I121))</f>
        <v/>
      </c>
      <c r="AW114" s="81" t="str">
        <f>IF(A114="","",IF(A114="n/a","",BOM!K121))</f>
        <v/>
      </c>
      <c r="AX114" s="72" t="str">
        <f t="shared" si="12"/>
        <v/>
      </c>
      <c r="AZ114" s="82" t="str">
        <f t="shared" ca="1" si="13"/>
        <v/>
      </c>
      <c r="BA114" s="83"/>
      <c r="BB114" s="84"/>
      <c r="BC114" s="72" t="str">
        <f t="shared" si="14"/>
        <v/>
      </c>
      <c r="BD114" s="85" t="str">
        <f>IF(A114="","",IF(A114="n/a","",BOM!IL121))</f>
        <v/>
      </c>
      <c r="BE114" s="72" t="str">
        <f t="shared" si="15"/>
        <v/>
      </c>
      <c r="BF114" s="72"/>
      <c r="BG114" s="72"/>
      <c r="BH114" s="79"/>
      <c r="BI114" s="72"/>
      <c r="BJ114" s="79"/>
      <c r="BK114" s="84"/>
      <c r="BL114" s="86" t="str">
        <f t="shared" si="16"/>
        <v/>
      </c>
      <c r="BM114" s="87"/>
      <c r="BN114" s="88"/>
      <c r="BO114" s="88"/>
      <c r="DE114" s="76"/>
      <c r="DF114" s="76"/>
      <c r="DG114" s="89"/>
      <c r="DH114" s="77"/>
      <c r="DI114" s="77" t="str">
        <f>IF(A114="","",[2]Calculation!H113)</f>
        <v/>
      </c>
      <c r="DJ114" s="77" t="str">
        <f t="shared" si="17"/>
        <v/>
      </c>
    </row>
    <row r="115" spans="1:114" ht="15">
      <c r="A115" s="71" t="str">
        <f>IF(BOM!C122="","",IF(LEFT(BOM!C122,3)="CZE",BOM!C122,IF(AND(BOM!C122&gt;100000,BOM!C122&lt;999999),BOM!C122,"n/a")))</f>
        <v/>
      </c>
      <c r="B115" s="72" t="str">
        <f>IF(A115="","",IF(A115="n/a","",BOM!H122))</f>
        <v/>
      </c>
      <c r="C115" s="72" t="str">
        <f t="shared" si="9"/>
        <v/>
      </c>
      <c r="D115" s="72"/>
      <c r="E115" s="73" t="str">
        <f t="shared" si="10"/>
        <v/>
      </c>
      <c r="F115" s="74"/>
      <c r="G115" s="74"/>
      <c r="H115" s="74"/>
      <c r="I115" s="73"/>
      <c r="J115" s="75"/>
      <c r="K115" s="76"/>
      <c r="L115" s="72"/>
      <c r="M115" s="72"/>
      <c r="N115" s="72"/>
      <c r="O115" s="72"/>
      <c r="Q115" s="78"/>
      <c r="R115" s="72"/>
      <c r="T115" s="72"/>
      <c r="U115" s="72"/>
      <c r="V115" s="72"/>
      <c r="W115" s="72"/>
      <c r="X115" s="72"/>
      <c r="Z115" s="78"/>
      <c r="AA115" s="72"/>
      <c r="AC115" s="72"/>
      <c r="AD115" s="72"/>
      <c r="AE115" s="72"/>
      <c r="AF115" s="72"/>
      <c r="AG115" s="72"/>
      <c r="AL115" s="79"/>
      <c r="AM115" s="72"/>
      <c r="AN115" s="72"/>
      <c r="AO115" s="72"/>
      <c r="AP115" s="72"/>
      <c r="AR115" s="78"/>
      <c r="AS115" s="72"/>
      <c r="AT115" s="123" t="str">
        <f t="shared" si="11"/>
        <v/>
      </c>
      <c r="AU115" s="73"/>
      <c r="AV115" s="72" t="str">
        <f>IF(A115="","",IF(A115="n/a","",BOM!I122))</f>
        <v/>
      </c>
      <c r="AW115" s="81" t="str">
        <f>IF(A115="","",IF(A115="n/a","",BOM!K122))</f>
        <v/>
      </c>
      <c r="AX115" s="72" t="str">
        <f t="shared" si="12"/>
        <v/>
      </c>
      <c r="AZ115" s="82" t="str">
        <f t="shared" ca="1" si="13"/>
        <v/>
      </c>
      <c r="BA115" s="83"/>
      <c r="BB115" s="84"/>
      <c r="BC115" s="72" t="str">
        <f t="shared" si="14"/>
        <v/>
      </c>
      <c r="BD115" s="85" t="str">
        <f>IF(A115="","",IF(A115="n/a","",BOM!IL122))</f>
        <v/>
      </c>
      <c r="BE115" s="72" t="str">
        <f t="shared" si="15"/>
        <v/>
      </c>
      <c r="BF115" s="72"/>
      <c r="BG115" s="72"/>
      <c r="BH115" s="79"/>
      <c r="BI115" s="72"/>
      <c r="BJ115" s="79"/>
      <c r="BK115" s="84"/>
      <c r="BL115" s="86" t="str">
        <f t="shared" si="16"/>
        <v/>
      </c>
      <c r="BM115" s="87"/>
      <c r="BN115" s="88"/>
      <c r="BO115" s="88"/>
      <c r="DE115" s="76"/>
      <c r="DF115" s="76"/>
      <c r="DG115" s="89"/>
      <c r="DH115" s="77"/>
      <c r="DI115" s="77" t="str">
        <f>IF(A115="","",[2]Calculation!H114)</f>
        <v/>
      </c>
      <c r="DJ115" s="77" t="str">
        <f t="shared" si="17"/>
        <v/>
      </c>
    </row>
    <row r="116" spans="1:114" ht="15">
      <c r="A116" s="71" t="str">
        <f>IF(BOM!C123="","",IF(LEFT(BOM!C123,3)="CZE",BOM!C123,IF(AND(BOM!C123&gt;100000,BOM!C123&lt;999999),BOM!C123,"n/a")))</f>
        <v/>
      </c>
      <c r="B116" s="72" t="str">
        <f>IF(A116="","",IF(A116="n/a","",BOM!H123))</f>
        <v/>
      </c>
      <c r="C116" s="72" t="str">
        <f t="shared" si="9"/>
        <v/>
      </c>
      <c r="D116" s="72"/>
      <c r="E116" s="73" t="str">
        <f t="shared" si="10"/>
        <v/>
      </c>
      <c r="F116" s="74"/>
      <c r="G116" s="74"/>
      <c r="H116" s="74"/>
      <c r="I116" s="73"/>
      <c r="J116" s="75"/>
      <c r="K116" s="76"/>
      <c r="L116" s="72"/>
      <c r="M116" s="72"/>
      <c r="N116" s="72"/>
      <c r="O116" s="72"/>
      <c r="Q116" s="78"/>
      <c r="R116" s="72"/>
      <c r="T116" s="72"/>
      <c r="U116" s="72"/>
      <c r="V116" s="72"/>
      <c r="W116" s="72"/>
      <c r="X116" s="72"/>
      <c r="Z116" s="78"/>
      <c r="AA116" s="72"/>
      <c r="AC116" s="72"/>
      <c r="AD116" s="72"/>
      <c r="AE116" s="72"/>
      <c r="AF116" s="72"/>
      <c r="AG116" s="72"/>
      <c r="AL116" s="79"/>
      <c r="AM116" s="72"/>
      <c r="AN116" s="72"/>
      <c r="AO116" s="72"/>
      <c r="AP116" s="72"/>
      <c r="AR116" s="78"/>
      <c r="AS116" s="72"/>
      <c r="AT116" s="123" t="str">
        <f t="shared" si="11"/>
        <v/>
      </c>
      <c r="AU116" s="73"/>
      <c r="AV116" s="72" t="str">
        <f>IF(A116="","",IF(A116="n/a","",BOM!I123))</f>
        <v/>
      </c>
      <c r="AW116" s="81" t="str">
        <f>IF(A116="","",IF(A116="n/a","",BOM!K123))</f>
        <v/>
      </c>
      <c r="AX116" s="72" t="str">
        <f t="shared" si="12"/>
        <v/>
      </c>
      <c r="AZ116" s="82" t="str">
        <f t="shared" ca="1" si="13"/>
        <v/>
      </c>
      <c r="BA116" s="83"/>
      <c r="BB116" s="84"/>
      <c r="BC116" s="72" t="str">
        <f t="shared" si="14"/>
        <v/>
      </c>
      <c r="BD116" s="85" t="str">
        <f>IF(A116="","",IF(A116="n/a","",BOM!IL123))</f>
        <v/>
      </c>
      <c r="BE116" s="72" t="str">
        <f t="shared" si="15"/>
        <v/>
      </c>
      <c r="BF116" s="72"/>
      <c r="BG116" s="72"/>
      <c r="BH116" s="79"/>
      <c r="BI116" s="72"/>
      <c r="BJ116" s="79"/>
      <c r="BK116" s="84"/>
      <c r="BL116" s="86" t="str">
        <f t="shared" si="16"/>
        <v/>
      </c>
      <c r="BM116" s="87"/>
      <c r="BN116" s="88"/>
      <c r="BO116" s="88"/>
      <c r="DE116" s="76"/>
      <c r="DF116" s="76"/>
      <c r="DG116" s="89"/>
      <c r="DH116" s="77"/>
      <c r="DI116" s="77" t="str">
        <f>IF(A116="","",[2]Calculation!H115)</f>
        <v/>
      </c>
      <c r="DJ116" s="77" t="str">
        <f t="shared" si="17"/>
        <v/>
      </c>
    </row>
    <row r="117" spans="1:114" ht="15">
      <c r="A117" s="71" t="str">
        <f>IF(BOM!C124="","",IF(LEFT(BOM!C124,3)="CZE",BOM!C124,IF(AND(BOM!C124&gt;100000,BOM!C124&lt;999999),BOM!C124,"n/a")))</f>
        <v/>
      </c>
      <c r="B117" s="72" t="str">
        <f>IF(A117="","",IF(A117="n/a","",BOM!H124))</f>
        <v/>
      </c>
      <c r="C117" s="72" t="str">
        <f t="shared" si="9"/>
        <v/>
      </c>
      <c r="D117" s="72"/>
      <c r="E117" s="73" t="str">
        <f t="shared" si="10"/>
        <v/>
      </c>
      <c r="F117" s="74"/>
      <c r="G117" s="74"/>
      <c r="H117" s="74"/>
      <c r="I117" s="73"/>
      <c r="J117" s="75"/>
      <c r="K117" s="76"/>
      <c r="L117" s="72"/>
      <c r="M117" s="72"/>
      <c r="N117" s="72"/>
      <c r="O117" s="72"/>
      <c r="Q117" s="78"/>
      <c r="R117" s="72"/>
      <c r="T117" s="72"/>
      <c r="U117" s="72"/>
      <c r="V117" s="72"/>
      <c r="W117" s="72"/>
      <c r="X117" s="72"/>
      <c r="Z117" s="78"/>
      <c r="AA117" s="72"/>
      <c r="AC117" s="72"/>
      <c r="AD117" s="72"/>
      <c r="AE117" s="72"/>
      <c r="AF117" s="72"/>
      <c r="AG117" s="72"/>
      <c r="AL117" s="79"/>
      <c r="AM117" s="72"/>
      <c r="AN117" s="72"/>
      <c r="AO117" s="72"/>
      <c r="AP117" s="72"/>
      <c r="AR117" s="78"/>
      <c r="AS117" s="72"/>
      <c r="AT117" s="123" t="str">
        <f t="shared" si="11"/>
        <v/>
      </c>
      <c r="AU117" s="73"/>
      <c r="AV117" s="72" t="str">
        <f>IF(A117="","",IF(A117="n/a","",BOM!I124))</f>
        <v/>
      </c>
      <c r="AW117" s="81" t="str">
        <f>IF(A117="","",IF(A117="n/a","",BOM!K124))</f>
        <v/>
      </c>
      <c r="AX117" s="72" t="str">
        <f t="shared" si="12"/>
        <v/>
      </c>
      <c r="AZ117" s="82" t="str">
        <f t="shared" ca="1" si="13"/>
        <v/>
      </c>
      <c r="BA117" s="83"/>
      <c r="BB117" s="84"/>
      <c r="BC117" s="72" t="str">
        <f t="shared" si="14"/>
        <v/>
      </c>
      <c r="BD117" s="85" t="str">
        <f>IF(A117="","",IF(A117="n/a","",BOM!IL124))</f>
        <v/>
      </c>
      <c r="BE117" s="72" t="str">
        <f t="shared" si="15"/>
        <v/>
      </c>
      <c r="BF117" s="72"/>
      <c r="BG117" s="72"/>
      <c r="BH117" s="79"/>
      <c r="BI117" s="72"/>
      <c r="BJ117" s="79"/>
      <c r="BK117" s="84"/>
      <c r="BL117" s="86" t="str">
        <f t="shared" si="16"/>
        <v/>
      </c>
      <c r="BM117" s="87"/>
      <c r="BN117" s="88"/>
      <c r="BO117" s="88"/>
      <c r="DE117" s="76"/>
      <c r="DF117" s="76"/>
      <c r="DG117" s="89"/>
      <c r="DH117" s="77"/>
      <c r="DI117" s="77" t="str">
        <f>IF(A117="","",[2]Calculation!H116)</f>
        <v/>
      </c>
      <c r="DJ117" s="77" t="str">
        <f t="shared" si="17"/>
        <v/>
      </c>
    </row>
    <row r="118" spans="1:114" ht="15">
      <c r="A118" s="71" t="str">
        <f>IF(BOM!C125="","",IF(LEFT(BOM!C125,3)="CZE",BOM!C125,IF(AND(BOM!C125&gt;100000,BOM!C125&lt;999999),BOM!C125,"n/a")))</f>
        <v/>
      </c>
      <c r="B118" s="72" t="str">
        <f>IF(A118="","",IF(A118="n/a","",BOM!H125))</f>
        <v/>
      </c>
      <c r="C118" s="72" t="str">
        <f t="shared" si="9"/>
        <v/>
      </c>
      <c r="D118" s="72"/>
      <c r="E118" s="73" t="str">
        <f t="shared" si="10"/>
        <v/>
      </c>
      <c r="F118" s="74"/>
      <c r="G118" s="74"/>
      <c r="H118" s="74"/>
      <c r="I118" s="73"/>
      <c r="J118" s="75"/>
      <c r="K118" s="76"/>
      <c r="L118" s="72"/>
      <c r="M118" s="72"/>
      <c r="N118" s="72"/>
      <c r="O118" s="72"/>
      <c r="Q118" s="78"/>
      <c r="R118" s="72"/>
      <c r="T118" s="72"/>
      <c r="U118" s="72"/>
      <c r="V118" s="72"/>
      <c r="W118" s="72"/>
      <c r="X118" s="72"/>
      <c r="Z118" s="78"/>
      <c r="AA118" s="72"/>
      <c r="AC118" s="72"/>
      <c r="AD118" s="72"/>
      <c r="AE118" s="72"/>
      <c r="AF118" s="72"/>
      <c r="AG118" s="72"/>
      <c r="AL118" s="79"/>
      <c r="AM118" s="72"/>
      <c r="AN118" s="72"/>
      <c r="AO118" s="72"/>
      <c r="AP118" s="72"/>
      <c r="AR118" s="78"/>
      <c r="AS118" s="72"/>
      <c r="AT118" s="123" t="str">
        <f t="shared" si="11"/>
        <v/>
      </c>
      <c r="AU118" s="73"/>
      <c r="AV118" s="72" t="str">
        <f>IF(A118="","",IF(A118="n/a","",BOM!I125))</f>
        <v/>
      </c>
      <c r="AW118" s="81" t="str">
        <f>IF(A118="","",IF(A118="n/a","",BOM!K125))</f>
        <v/>
      </c>
      <c r="AX118" s="72" t="str">
        <f t="shared" si="12"/>
        <v/>
      </c>
      <c r="AZ118" s="82" t="str">
        <f t="shared" ca="1" si="13"/>
        <v/>
      </c>
      <c r="BA118" s="83"/>
      <c r="BB118" s="84"/>
      <c r="BC118" s="72" t="str">
        <f t="shared" si="14"/>
        <v/>
      </c>
      <c r="BD118" s="85" t="str">
        <f>IF(A118="","",IF(A118="n/a","",BOM!IL125))</f>
        <v/>
      </c>
      <c r="BE118" s="72" t="str">
        <f t="shared" si="15"/>
        <v/>
      </c>
      <c r="BF118" s="72"/>
      <c r="BG118" s="72"/>
      <c r="BH118" s="79"/>
      <c r="BI118" s="72"/>
      <c r="BJ118" s="79"/>
      <c r="BK118" s="84"/>
      <c r="BL118" s="86" t="str">
        <f t="shared" si="16"/>
        <v/>
      </c>
      <c r="BM118" s="87"/>
      <c r="BN118" s="88"/>
      <c r="BO118" s="88"/>
      <c r="DE118" s="76"/>
      <c r="DF118" s="76"/>
      <c r="DG118" s="89"/>
      <c r="DH118" s="77"/>
      <c r="DI118" s="77" t="str">
        <f>IF(A118="","",[2]Calculation!H117)</f>
        <v/>
      </c>
      <c r="DJ118" s="77" t="str">
        <f t="shared" si="17"/>
        <v/>
      </c>
    </row>
    <row r="119" spans="1:114" ht="15">
      <c r="A119" s="71" t="str">
        <f>IF(BOM!C126="","",IF(LEFT(BOM!C126,3)="CZE",BOM!C126,IF(AND(BOM!C126&gt;100000,BOM!C126&lt;999999),BOM!C126,"n/a")))</f>
        <v/>
      </c>
      <c r="B119" s="72" t="str">
        <f>IF(A119="","",IF(A119="n/a","",BOM!H126))</f>
        <v/>
      </c>
      <c r="C119" s="72" t="str">
        <f t="shared" si="9"/>
        <v/>
      </c>
      <c r="D119" s="72"/>
      <c r="E119" s="73" t="str">
        <f t="shared" si="10"/>
        <v/>
      </c>
      <c r="F119" s="74"/>
      <c r="G119" s="74"/>
      <c r="H119" s="74"/>
      <c r="I119" s="73"/>
      <c r="J119" s="75"/>
      <c r="K119" s="76"/>
      <c r="L119" s="72"/>
      <c r="M119" s="72"/>
      <c r="N119" s="72"/>
      <c r="O119" s="72"/>
      <c r="Q119" s="78"/>
      <c r="R119" s="72"/>
      <c r="T119" s="72"/>
      <c r="U119" s="72"/>
      <c r="V119" s="72"/>
      <c r="W119" s="72"/>
      <c r="X119" s="72"/>
      <c r="Z119" s="78"/>
      <c r="AA119" s="72"/>
      <c r="AC119" s="72"/>
      <c r="AD119" s="72"/>
      <c r="AE119" s="72"/>
      <c r="AF119" s="72"/>
      <c r="AG119" s="72"/>
      <c r="AL119" s="79"/>
      <c r="AM119" s="72"/>
      <c r="AN119" s="72"/>
      <c r="AO119" s="72"/>
      <c r="AP119" s="72"/>
      <c r="AR119" s="78"/>
      <c r="AS119" s="72"/>
      <c r="AT119" s="123" t="str">
        <f t="shared" si="11"/>
        <v/>
      </c>
      <c r="AU119" s="73"/>
      <c r="AV119" s="72" t="str">
        <f>IF(A119="","",IF(A119="n/a","",BOM!I126))</f>
        <v/>
      </c>
      <c r="AW119" s="81" t="str">
        <f>IF(A119="","",IF(A119="n/a","",BOM!K126))</f>
        <v/>
      </c>
      <c r="AX119" s="72" t="str">
        <f t="shared" si="12"/>
        <v/>
      </c>
      <c r="AZ119" s="82" t="str">
        <f t="shared" ca="1" si="13"/>
        <v/>
      </c>
      <c r="BA119" s="83"/>
      <c r="BB119" s="84"/>
      <c r="BC119" s="72" t="str">
        <f t="shared" si="14"/>
        <v/>
      </c>
      <c r="BD119" s="85" t="str">
        <f>IF(A119="","",IF(A119="n/a","",BOM!IL126))</f>
        <v/>
      </c>
      <c r="BE119" s="72" t="str">
        <f t="shared" si="15"/>
        <v/>
      </c>
      <c r="BF119" s="72"/>
      <c r="BG119" s="72"/>
      <c r="BH119" s="79"/>
      <c r="BI119" s="72"/>
      <c r="BJ119" s="79"/>
      <c r="BK119" s="84"/>
      <c r="BL119" s="86" t="str">
        <f t="shared" si="16"/>
        <v/>
      </c>
      <c r="BM119" s="87"/>
      <c r="BN119" s="88"/>
      <c r="BO119" s="88"/>
      <c r="DE119" s="76"/>
      <c r="DF119" s="76"/>
      <c r="DG119" s="89"/>
      <c r="DH119" s="77"/>
      <c r="DI119" s="77" t="str">
        <f>IF(A119="","",[2]Calculation!H118)</f>
        <v/>
      </c>
      <c r="DJ119" s="77" t="str">
        <f t="shared" si="17"/>
        <v/>
      </c>
    </row>
    <row r="120" spans="1:114" ht="15">
      <c r="A120" s="71" t="str">
        <f>IF(BOM!C127="","",IF(LEFT(BOM!C127,3)="CZE",BOM!C127,IF(AND(BOM!C127&gt;100000,BOM!C127&lt;999999),BOM!C127,"n/a")))</f>
        <v/>
      </c>
      <c r="B120" s="72" t="str">
        <f>IF(A120="","",IF(A120="n/a","",BOM!H127))</f>
        <v/>
      </c>
      <c r="C120" s="72" t="str">
        <f t="shared" si="9"/>
        <v/>
      </c>
      <c r="D120" s="72"/>
      <c r="E120" s="73" t="str">
        <f t="shared" si="10"/>
        <v/>
      </c>
      <c r="F120" s="74"/>
      <c r="G120" s="74"/>
      <c r="H120" s="74"/>
      <c r="I120" s="73"/>
      <c r="J120" s="75"/>
      <c r="K120" s="76"/>
      <c r="L120" s="72"/>
      <c r="M120" s="72"/>
      <c r="N120" s="72"/>
      <c r="O120" s="72"/>
      <c r="Q120" s="78"/>
      <c r="R120" s="72"/>
      <c r="T120" s="72"/>
      <c r="U120" s="72"/>
      <c r="V120" s="72"/>
      <c r="W120" s="72"/>
      <c r="X120" s="72"/>
      <c r="Z120" s="78"/>
      <c r="AA120" s="72"/>
      <c r="AC120" s="72"/>
      <c r="AD120" s="72"/>
      <c r="AE120" s="72"/>
      <c r="AF120" s="72"/>
      <c r="AG120" s="72"/>
      <c r="AL120" s="79"/>
      <c r="AM120" s="72"/>
      <c r="AN120" s="72"/>
      <c r="AO120" s="72"/>
      <c r="AP120" s="72"/>
      <c r="AR120" s="78"/>
      <c r="AS120" s="72"/>
      <c r="AT120" s="123" t="str">
        <f t="shared" si="11"/>
        <v/>
      </c>
      <c r="AU120" s="73"/>
      <c r="AV120" s="72" t="str">
        <f>IF(A120="","",IF(A120="n/a","",BOM!I127))</f>
        <v/>
      </c>
      <c r="AW120" s="81" t="str">
        <f>IF(A120="","",IF(A120="n/a","",BOM!K127))</f>
        <v/>
      </c>
      <c r="AX120" s="72" t="str">
        <f t="shared" si="12"/>
        <v/>
      </c>
      <c r="AZ120" s="82" t="str">
        <f t="shared" ca="1" si="13"/>
        <v/>
      </c>
      <c r="BA120" s="83"/>
      <c r="BB120" s="84"/>
      <c r="BC120" s="72" t="str">
        <f t="shared" si="14"/>
        <v/>
      </c>
      <c r="BD120" s="85" t="str">
        <f>IF(A120="","",IF(A120="n/a","",BOM!IL127))</f>
        <v/>
      </c>
      <c r="BE120" s="72" t="str">
        <f t="shared" si="15"/>
        <v/>
      </c>
      <c r="BF120" s="72"/>
      <c r="BG120" s="72"/>
      <c r="BH120" s="79"/>
      <c r="BI120" s="72"/>
      <c r="BJ120" s="79"/>
      <c r="BK120" s="84"/>
      <c r="BL120" s="86" t="str">
        <f t="shared" si="16"/>
        <v/>
      </c>
      <c r="BM120" s="87"/>
      <c r="BN120" s="88"/>
      <c r="BO120" s="88"/>
      <c r="DE120" s="76"/>
      <c r="DF120" s="76"/>
      <c r="DG120" s="89"/>
      <c r="DH120" s="77"/>
      <c r="DI120" s="77" t="str">
        <f>IF(A120="","",[2]Calculation!H119)</f>
        <v/>
      </c>
      <c r="DJ120" s="77" t="str">
        <f t="shared" si="17"/>
        <v/>
      </c>
    </row>
    <row r="121" spans="1:114" ht="15">
      <c r="A121" s="71" t="str">
        <f>IF(BOM!C128="","",IF(LEFT(BOM!C128,3)="CZE",BOM!C128,IF(AND(BOM!C128&gt;100000,BOM!C128&lt;999999),BOM!C128,"n/a")))</f>
        <v/>
      </c>
      <c r="B121" s="72" t="str">
        <f>IF(A121="","",IF(A121="n/a","",BOM!H128))</f>
        <v/>
      </c>
      <c r="C121" s="72" t="str">
        <f t="shared" si="9"/>
        <v/>
      </c>
      <c r="D121" s="72"/>
      <c r="E121" s="73" t="str">
        <f t="shared" si="10"/>
        <v/>
      </c>
      <c r="F121" s="74"/>
      <c r="G121" s="74"/>
      <c r="H121" s="74"/>
      <c r="I121" s="73"/>
      <c r="J121" s="75"/>
      <c r="K121" s="76"/>
      <c r="L121" s="72"/>
      <c r="M121" s="72"/>
      <c r="N121" s="72"/>
      <c r="O121" s="72"/>
      <c r="Q121" s="78"/>
      <c r="R121" s="72"/>
      <c r="T121" s="72"/>
      <c r="U121" s="72"/>
      <c r="V121" s="72"/>
      <c r="W121" s="72"/>
      <c r="X121" s="72"/>
      <c r="Z121" s="78"/>
      <c r="AA121" s="72"/>
      <c r="AC121" s="72"/>
      <c r="AD121" s="72"/>
      <c r="AE121" s="72"/>
      <c r="AF121" s="72"/>
      <c r="AG121" s="72"/>
      <c r="AL121" s="79"/>
      <c r="AM121" s="72"/>
      <c r="AN121" s="72"/>
      <c r="AO121" s="72"/>
      <c r="AP121" s="72"/>
      <c r="AR121" s="78"/>
      <c r="AS121" s="72"/>
      <c r="AT121" s="123" t="str">
        <f t="shared" si="11"/>
        <v/>
      </c>
      <c r="AU121" s="73"/>
      <c r="AV121" s="72" t="str">
        <f>IF(A121="","",IF(A121="n/a","",BOM!I128))</f>
        <v/>
      </c>
      <c r="AW121" s="81" t="str">
        <f>IF(A121="","",IF(A121="n/a","",BOM!K128))</f>
        <v/>
      </c>
      <c r="AX121" s="72" t="str">
        <f t="shared" si="12"/>
        <v/>
      </c>
      <c r="AZ121" s="82" t="str">
        <f t="shared" ca="1" si="13"/>
        <v/>
      </c>
      <c r="BA121" s="83"/>
      <c r="BB121" s="84"/>
      <c r="BC121" s="72" t="str">
        <f t="shared" si="14"/>
        <v/>
      </c>
      <c r="BD121" s="85" t="str">
        <f>IF(A121="","",IF(A121="n/a","",BOM!IL128))</f>
        <v/>
      </c>
      <c r="BE121" s="72" t="str">
        <f t="shared" si="15"/>
        <v/>
      </c>
      <c r="BF121" s="72"/>
      <c r="BG121" s="72"/>
      <c r="BH121" s="79"/>
      <c r="BI121" s="72"/>
      <c r="BJ121" s="79"/>
      <c r="BK121" s="84"/>
      <c r="BL121" s="86" t="str">
        <f t="shared" si="16"/>
        <v/>
      </c>
      <c r="BM121" s="87"/>
      <c r="BN121" s="88"/>
      <c r="BO121" s="88"/>
      <c r="DE121" s="76"/>
      <c r="DF121" s="76"/>
      <c r="DG121" s="89"/>
      <c r="DH121" s="77"/>
      <c r="DI121" s="77" t="str">
        <f>IF(A121="","",[2]Calculation!H120)</f>
        <v/>
      </c>
      <c r="DJ121" s="77" t="str">
        <f t="shared" si="17"/>
        <v/>
      </c>
    </row>
    <row r="122" spans="1:114" ht="15">
      <c r="A122" s="71" t="str">
        <f>IF(BOM!C129="","",IF(LEFT(BOM!C129,3)="CZE",BOM!C129,IF(AND(BOM!C129&gt;100000,BOM!C129&lt;999999),BOM!C129,"n/a")))</f>
        <v/>
      </c>
      <c r="B122" s="72" t="str">
        <f>IF(A122="","",IF(A122="n/a","",BOM!H129))</f>
        <v/>
      </c>
      <c r="C122" s="72" t="str">
        <f t="shared" si="9"/>
        <v/>
      </c>
      <c r="D122" s="72"/>
      <c r="E122" s="73" t="str">
        <f t="shared" si="10"/>
        <v/>
      </c>
      <c r="F122" s="74"/>
      <c r="G122" s="74"/>
      <c r="H122" s="74"/>
      <c r="I122" s="73"/>
      <c r="J122" s="75"/>
      <c r="K122" s="76"/>
      <c r="L122" s="72"/>
      <c r="M122" s="72"/>
      <c r="N122" s="72"/>
      <c r="O122" s="72"/>
      <c r="Q122" s="78"/>
      <c r="R122" s="72"/>
      <c r="T122" s="72"/>
      <c r="U122" s="72"/>
      <c r="V122" s="72"/>
      <c r="W122" s="72"/>
      <c r="X122" s="72"/>
      <c r="Z122" s="78"/>
      <c r="AA122" s="72"/>
      <c r="AC122" s="72"/>
      <c r="AD122" s="72"/>
      <c r="AE122" s="72"/>
      <c r="AF122" s="72"/>
      <c r="AG122" s="72"/>
      <c r="AL122" s="79"/>
      <c r="AM122" s="72"/>
      <c r="AN122" s="72"/>
      <c r="AO122" s="72"/>
      <c r="AP122" s="72"/>
      <c r="AR122" s="78"/>
      <c r="AS122" s="72"/>
      <c r="AT122" s="123" t="str">
        <f t="shared" si="11"/>
        <v/>
      </c>
      <c r="AU122" s="73"/>
      <c r="AV122" s="72" t="str">
        <f>IF(A122="","",IF(A122="n/a","",BOM!I129))</f>
        <v/>
      </c>
      <c r="AW122" s="81" t="str">
        <f>IF(A122="","",IF(A122="n/a","",BOM!K129))</f>
        <v/>
      </c>
      <c r="AX122" s="72" t="str">
        <f t="shared" si="12"/>
        <v/>
      </c>
      <c r="AZ122" s="82" t="str">
        <f t="shared" ca="1" si="13"/>
        <v/>
      </c>
      <c r="BA122" s="83"/>
      <c r="BB122" s="84"/>
      <c r="BC122" s="72" t="str">
        <f t="shared" si="14"/>
        <v/>
      </c>
      <c r="BD122" s="85" t="str">
        <f>IF(A122="","",IF(A122="n/a","",BOM!IL129))</f>
        <v/>
      </c>
      <c r="BE122" s="72" t="str">
        <f t="shared" si="15"/>
        <v/>
      </c>
      <c r="BF122" s="72"/>
      <c r="BG122" s="72"/>
      <c r="BH122" s="79"/>
      <c r="BI122" s="72"/>
      <c r="BJ122" s="79"/>
      <c r="BK122" s="84"/>
      <c r="BL122" s="86" t="str">
        <f t="shared" si="16"/>
        <v/>
      </c>
      <c r="BM122" s="87"/>
      <c r="BN122" s="88"/>
      <c r="BO122" s="88"/>
      <c r="DE122" s="76"/>
      <c r="DF122" s="76"/>
      <c r="DG122" s="89"/>
      <c r="DH122" s="77"/>
      <c r="DI122" s="77" t="str">
        <f>IF(A122="","",[2]Calculation!H121)</f>
        <v/>
      </c>
      <c r="DJ122" s="77" t="str">
        <f t="shared" si="17"/>
        <v/>
      </c>
    </row>
    <row r="123" spans="1:114" ht="15">
      <c r="A123" s="71" t="str">
        <f>IF(BOM!C130="","",IF(LEFT(BOM!C130,3)="CZE",BOM!C130,IF(AND(BOM!C130&gt;100000,BOM!C130&lt;999999),BOM!C130,"n/a")))</f>
        <v/>
      </c>
      <c r="B123" s="72" t="str">
        <f>IF(A123="","",IF(A123="n/a","",BOM!H130))</f>
        <v/>
      </c>
      <c r="C123" s="72" t="str">
        <f t="shared" si="9"/>
        <v/>
      </c>
      <c r="D123" s="72"/>
      <c r="E123" s="73" t="str">
        <f t="shared" si="10"/>
        <v/>
      </c>
      <c r="F123" s="74"/>
      <c r="G123" s="74"/>
      <c r="H123" s="74"/>
      <c r="I123" s="73"/>
      <c r="J123" s="75"/>
      <c r="K123" s="76"/>
      <c r="L123" s="72"/>
      <c r="M123" s="72"/>
      <c r="N123" s="72"/>
      <c r="O123" s="72"/>
      <c r="Q123" s="78"/>
      <c r="R123" s="72"/>
      <c r="T123" s="72"/>
      <c r="U123" s="72"/>
      <c r="V123" s="72"/>
      <c r="W123" s="72"/>
      <c r="X123" s="72"/>
      <c r="Z123" s="78"/>
      <c r="AA123" s="72"/>
      <c r="AC123" s="72"/>
      <c r="AD123" s="72"/>
      <c r="AE123" s="72"/>
      <c r="AF123" s="72"/>
      <c r="AG123" s="72"/>
      <c r="AL123" s="79"/>
      <c r="AM123" s="72"/>
      <c r="AN123" s="72"/>
      <c r="AO123" s="72"/>
      <c r="AP123" s="72"/>
      <c r="AR123" s="78"/>
      <c r="AS123" s="72"/>
      <c r="AT123" s="123" t="str">
        <f t="shared" si="11"/>
        <v/>
      </c>
      <c r="AU123" s="73"/>
      <c r="AV123" s="72" t="str">
        <f>IF(A123="","",IF(A123="n/a","",BOM!I130))</f>
        <v/>
      </c>
      <c r="AW123" s="81" t="str">
        <f>IF(A123="","",IF(A123="n/a","",BOM!K130))</f>
        <v/>
      </c>
      <c r="AX123" s="72" t="str">
        <f t="shared" si="12"/>
        <v/>
      </c>
      <c r="AZ123" s="82" t="str">
        <f t="shared" ca="1" si="13"/>
        <v/>
      </c>
      <c r="BA123" s="83"/>
      <c r="BB123" s="84"/>
      <c r="BC123" s="72" t="str">
        <f t="shared" si="14"/>
        <v/>
      </c>
      <c r="BD123" s="85" t="str">
        <f>IF(A123="","",IF(A123="n/a","",BOM!IL130))</f>
        <v/>
      </c>
      <c r="BE123" s="72" t="str">
        <f t="shared" si="15"/>
        <v/>
      </c>
      <c r="BF123" s="72"/>
      <c r="BG123" s="72"/>
      <c r="BH123" s="79"/>
      <c r="BI123" s="72"/>
      <c r="BJ123" s="79"/>
      <c r="BK123" s="84"/>
      <c r="BL123" s="86" t="str">
        <f t="shared" si="16"/>
        <v/>
      </c>
      <c r="BM123" s="87"/>
      <c r="BN123" s="88"/>
      <c r="BO123" s="88"/>
      <c r="DE123" s="76"/>
      <c r="DF123" s="76"/>
      <c r="DG123" s="89"/>
      <c r="DH123" s="77"/>
      <c r="DI123" s="77" t="str">
        <f>IF(A123="","",[2]Calculation!H122)</f>
        <v/>
      </c>
      <c r="DJ123" s="77" t="str">
        <f t="shared" si="17"/>
        <v/>
      </c>
    </row>
    <row r="124" spans="1:114" ht="15">
      <c r="A124" s="71" t="str">
        <f>IF(BOM!C131="","",IF(LEFT(BOM!C131,3)="CZE",BOM!C131,IF(AND(BOM!C131&gt;100000,BOM!C131&lt;999999),BOM!C131,"n/a")))</f>
        <v/>
      </c>
      <c r="B124" s="72" t="str">
        <f>IF(A124="","",IF(A124="n/a","",BOM!H131))</f>
        <v/>
      </c>
      <c r="C124" s="72" t="str">
        <f t="shared" si="9"/>
        <v/>
      </c>
      <c r="D124" s="72"/>
      <c r="E124" s="73" t="str">
        <f t="shared" si="10"/>
        <v/>
      </c>
      <c r="F124" s="74"/>
      <c r="G124" s="74"/>
      <c r="H124" s="74"/>
      <c r="I124" s="73"/>
      <c r="J124" s="75"/>
      <c r="K124" s="76"/>
      <c r="L124" s="72"/>
      <c r="M124" s="72"/>
      <c r="N124" s="72"/>
      <c r="O124" s="72"/>
      <c r="Q124" s="78"/>
      <c r="R124" s="72"/>
      <c r="T124" s="72"/>
      <c r="U124" s="72"/>
      <c r="V124" s="72"/>
      <c r="W124" s="72"/>
      <c r="X124" s="72"/>
      <c r="Z124" s="78"/>
      <c r="AA124" s="72"/>
      <c r="AC124" s="72"/>
      <c r="AD124" s="72"/>
      <c r="AE124" s="72"/>
      <c r="AF124" s="72"/>
      <c r="AG124" s="72"/>
      <c r="AL124" s="79"/>
      <c r="AM124" s="72"/>
      <c r="AN124" s="72"/>
      <c r="AO124" s="72"/>
      <c r="AP124" s="72"/>
      <c r="AR124" s="78"/>
      <c r="AS124" s="72"/>
      <c r="AT124" s="123" t="str">
        <f t="shared" si="11"/>
        <v/>
      </c>
      <c r="AU124" s="73"/>
      <c r="AV124" s="72" t="str">
        <f>IF(A124="","",IF(A124="n/a","",BOM!I131))</f>
        <v/>
      </c>
      <c r="AW124" s="81" t="str">
        <f>IF(A124="","",IF(A124="n/a","",BOM!K131))</f>
        <v/>
      </c>
      <c r="AX124" s="72" t="str">
        <f t="shared" si="12"/>
        <v/>
      </c>
      <c r="AZ124" s="82" t="str">
        <f t="shared" ca="1" si="13"/>
        <v/>
      </c>
      <c r="BA124" s="83"/>
      <c r="BB124" s="84"/>
      <c r="BC124" s="72" t="str">
        <f t="shared" si="14"/>
        <v/>
      </c>
      <c r="BD124" s="85" t="str">
        <f>IF(A124="","",IF(A124="n/a","",BOM!IL131))</f>
        <v/>
      </c>
      <c r="BE124" s="72" t="str">
        <f t="shared" si="15"/>
        <v/>
      </c>
      <c r="BF124" s="72"/>
      <c r="BG124" s="72"/>
      <c r="BH124" s="79"/>
      <c r="BI124" s="72"/>
      <c r="BJ124" s="79"/>
      <c r="BK124" s="84"/>
      <c r="BL124" s="86" t="str">
        <f t="shared" si="16"/>
        <v/>
      </c>
      <c r="BM124" s="87"/>
      <c r="BN124" s="88"/>
      <c r="BO124" s="88"/>
      <c r="DE124" s="76"/>
      <c r="DF124" s="76"/>
      <c r="DG124" s="89"/>
      <c r="DH124" s="77"/>
      <c r="DI124" s="77" t="str">
        <f>IF(A124="","",[2]Calculation!H123)</f>
        <v/>
      </c>
      <c r="DJ124" s="77" t="str">
        <f t="shared" si="17"/>
        <v/>
      </c>
    </row>
    <row r="125" spans="1:114" ht="15">
      <c r="A125" s="71" t="str">
        <f>IF(BOM!C132="","",IF(LEFT(BOM!C132,3)="CZE",BOM!C132,IF(AND(BOM!C132&gt;100000,BOM!C132&lt;999999),BOM!C132,"n/a")))</f>
        <v/>
      </c>
      <c r="B125" s="72" t="str">
        <f>IF(A125="","",IF(A125="n/a","",BOM!H132))</f>
        <v/>
      </c>
      <c r="C125" s="72" t="str">
        <f t="shared" si="9"/>
        <v/>
      </c>
      <c r="D125" s="72"/>
      <c r="E125" s="73" t="str">
        <f t="shared" si="10"/>
        <v/>
      </c>
      <c r="F125" s="74"/>
      <c r="G125" s="74"/>
      <c r="H125" s="74"/>
      <c r="I125" s="73"/>
      <c r="J125" s="75"/>
      <c r="K125" s="76"/>
      <c r="L125" s="72"/>
      <c r="M125" s="72"/>
      <c r="N125" s="72"/>
      <c r="O125" s="72"/>
      <c r="Q125" s="78"/>
      <c r="R125" s="72"/>
      <c r="T125" s="72"/>
      <c r="U125" s="72"/>
      <c r="V125" s="72"/>
      <c r="W125" s="72"/>
      <c r="X125" s="72"/>
      <c r="Z125" s="78"/>
      <c r="AA125" s="72"/>
      <c r="AC125" s="72"/>
      <c r="AD125" s="72"/>
      <c r="AE125" s="72"/>
      <c r="AF125" s="72"/>
      <c r="AG125" s="72"/>
      <c r="AL125" s="79"/>
      <c r="AM125" s="72"/>
      <c r="AN125" s="72"/>
      <c r="AO125" s="72"/>
      <c r="AP125" s="72"/>
      <c r="AR125" s="78"/>
      <c r="AS125" s="72"/>
      <c r="AT125" s="123" t="str">
        <f t="shared" si="11"/>
        <v/>
      </c>
      <c r="AU125" s="73"/>
      <c r="AV125" s="72" t="str">
        <f>IF(A125="","",IF(A125="n/a","",BOM!I132))</f>
        <v/>
      </c>
      <c r="AW125" s="81" t="str">
        <f>IF(A125="","",IF(A125="n/a","",BOM!K132))</f>
        <v/>
      </c>
      <c r="AX125" s="72" t="str">
        <f t="shared" si="12"/>
        <v/>
      </c>
      <c r="AZ125" s="82" t="str">
        <f t="shared" ca="1" si="13"/>
        <v/>
      </c>
      <c r="BA125" s="83"/>
      <c r="BB125" s="84"/>
      <c r="BC125" s="72" t="str">
        <f t="shared" si="14"/>
        <v/>
      </c>
      <c r="BD125" s="85" t="str">
        <f>IF(A125="","",IF(A125="n/a","",BOM!IL132))</f>
        <v/>
      </c>
      <c r="BE125" s="72" t="str">
        <f t="shared" si="15"/>
        <v/>
      </c>
      <c r="BF125" s="72"/>
      <c r="BG125" s="72"/>
      <c r="BH125" s="79"/>
      <c r="BI125" s="72"/>
      <c r="BJ125" s="79"/>
      <c r="BK125" s="84"/>
      <c r="BL125" s="86" t="str">
        <f t="shared" si="16"/>
        <v/>
      </c>
      <c r="BM125" s="87"/>
      <c r="BN125" s="88"/>
      <c r="BO125" s="88"/>
      <c r="DE125" s="76"/>
      <c r="DF125" s="76"/>
      <c r="DG125" s="89"/>
      <c r="DH125" s="77"/>
      <c r="DI125" s="77" t="str">
        <f>IF(A125="","",[2]Calculation!H124)</f>
        <v/>
      </c>
      <c r="DJ125" s="77" t="str">
        <f t="shared" si="17"/>
        <v/>
      </c>
    </row>
    <row r="126" spans="1:114" ht="15">
      <c r="A126" s="71" t="str">
        <f>IF(BOM!C133="","",IF(LEFT(BOM!C133,3)="CZE",BOM!C133,IF(AND(BOM!C133&gt;100000,BOM!C133&lt;999999),BOM!C133,"n/a")))</f>
        <v/>
      </c>
      <c r="B126" s="72" t="str">
        <f>IF(A126="","",IF(A126="n/a","",BOM!H133))</f>
        <v/>
      </c>
      <c r="C126" s="72" t="str">
        <f t="shared" si="9"/>
        <v/>
      </c>
      <c r="D126" s="72"/>
      <c r="E126" s="73" t="str">
        <f t="shared" si="10"/>
        <v/>
      </c>
      <c r="F126" s="74"/>
      <c r="G126" s="74"/>
      <c r="H126" s="74"/>
      <c r="I126" s="73"/>
      <c r="J126" s="75"/>
      <c r="K126" s="76"/>
      <c r="L126" s="72"/>
      <c r="M126" s="72"/>
      <c r="N126" s="72"/>
      <c r="O126" s="72"/>
      <c r="Q126" s="78"/>
      <c r="R126" s="72"/>
      <c r="T126" s="72"/>
      <c r="U126" s="72"/>
      <c r="V126" s="72"/>
      <c r="W126" s="72"/>
      <c r="X126" s="72"/>
      <c r="Z126" s="78"/>
      <c r="AA126" s="72"/>
      <c r="AC126" s="72"/>
      <c r="AD126" s="72"/>
      <c r="AE126" s="72"/>
      <c r="AF126" s="72"/>
      <c r="AG126" s="72"/>
      <c r="AL126" s="79"/>
      <c r="AM126" s="72"/>
      <c r="AN126" s="72"/>
      <c r="AO126" s="72"/>
      <c r="AP126" s="72"/>
      <c r="AR126" s="78"/>
      <c r="AS126" s="72"/>
      <c r="AT126" s="123" t="str">
        <f t="shared" si="11"/>
        <v/>
      </c>
      <c r="AU126" s="73"/>
      <c r="AV126" s="72" t="str">
        <f>IF(A126="","",IF(A126="n/a","",BOM!I133))</f>
        <v/>
      </c>
      <c r="AW126" s="81" t="str">
        <f>IF(A126="","",IF(A126="n/a","",BOM!K133))</f>
        <v/>
      </c>
      <c r="AX126" s="72" t="str">
        <f t="shared" si="12"/>
        <v/>
      </c>
      <c r="AZ126" s="82" t="str">
        <f t="shared" ca="1" si="13"/>
        <v/>
      </c>
      <c r="BA126" s="83"/>
      <c r="BB126" s="84"/>
      <c r="BC126" s="72" t="str">
        <f t="shared" si="14"/>
        <v/>
      </c>
      <c r="BD126" s="85" t="str">
        <f>IF(A126="","",IF(A126="n/a","",BOM!IL133))</f>
        <v/>
      </c>
      <c r="BE126" s="72" t="str">
        <f t="shared" si="15"/>
        <v/>
      </c>
      <c r="BF126" s="72"/>
      <c r="BG126" s="72"/>
      <c r="BH126" s="79"/>
      <c r="BI126" s="72"/>
      <c r="BJ126" s="79"/>
      <c r="BK126" s="84"/>
      <c r="BL126" s="86" t="str">
        <f t="shared" si="16"/>
        <v/>
      </c>
      <c r="BM126" s="87"/>
      <c r="BN126" s="88"/>
      <c r="BO126" s="88"/>
      <c r="DE126" s="76"/>
      <c r="DF126" s="76"/>
      <c r="DG126" s="89"/>
      <c r="DH126" s="77"/>
      <c r="DI126" s="77" t="str">
        <f>IF(A126="","",[2]Calculation!H125)</f>
        <v/>
      </c>
      <c r="DJ126" s="77" t="str">
        <f t="shared" si="17"/>
        <v/>
      </c>
    </row>
    <row r="127" spans="1:114" ht="15">
      <c r="A127" s="71" t="str">
        <f>IF(BOM!C134="","",IF(LEFT(BOM!C134,3)="CZE",BOM!C134,IF(AND(BOM!C134&gt;100000,BOM!C134&lt;999999),BOM!C134,"n/a")))</f>
        <v/>
      </c>
      <c r="B127" s="72" t="str">
        <f>IF(A127="","",IF(A127="n/a","",BOM!H134))</f>
        <v/>
      </c>
      <c r="C127" s="72" t="str">
        <f t="shared" si="9"/>
        <v/>
      </c>
      <c r="D127" s="72"/>
      <c r="E127" s="73" t="str">
        <f t="shared" si="10"/>
        <v/>
      </c>
      <c r="F127" s="74"/>
      <c r="G127" s="74"/>
      <c r="H127" s="74"/>
      <c r="I127" s="73"/>
      <c r="J127" s="75"/>
      <c r="K127" s="76"/>
      <c r="L127" s="72"/>
      <c r="M127" s="72"/>
      <c r="N127" s="72"/>
      <c r="O127" s="72"/>
      <c r="Q127" s="78"/>
      <c r="R127" s="72"/>
      <c r="T127" s="72"/>
      <c r="U127" s="72"/>
      <c r="V127" s="72"/>
      <c r="W127" s="72"/>
      <c r="X127" s="72"/>
      <c r="Z127" s="78"/>
      <c r="AA127" s="72"/>
      <c r="AC127" s="72"/>
      <c r="AD127" s="72"/>
      <c r="AE127" s="72"/>
      <c r="AF127" s="72"/>
      <c r="AG127" s="72"/>
      <c r="AL127" s="79"/>
      <c r="AM127" s="72"/>
      <c r="AN127" s="72"/>
      <c r="AO127" s="72"/>
      <c r="AP127" s="72"/>
      <c r="AR127" s="78"/>
      <c r="AS127" s="72"/>
      <c r="AT127" s="123" t="str">
        <f t="shared" si="11"/>
        <v/>
      </c>
      <c r="AU127" s="73"/>
      <c r="AV127" s="72" t="str">
        <f>IF(A127="","",IF(A127="n/a","",BOM!I134))</f>
        <v/>
      </c>
      <c r="AW127" s="81" t="str">
        <f>IF(A127="","",IF(A127="n/a","",BOM!K134))</f>
        <v/>
      </c>
      <c r="AX127" s="72" t="str">
        <f t="shared" si="12"/>
        <v/>
      </c>
      <c r="AZ127" s="82" t="str">
        <f t="shared" ca="1" si="13"/>
        <v/>
      </c>
      <c r="BA127" s="83"/>
      <c r="BB127" s="84"/>
      <c r="BC127" s="72" t="str">
        <f t="shared" si="14"/>
        <v/>
      </c>
      <c r="BD127" s="85" t="str">
        <f>IF(A127="","",IF(A127="n/a","",BOM!IL134))</f>
        <v/>
      </c>
      <c r="BE127" s="72" t="str">
        <f t="shared" si="15"/>
        <v/>
      </c>
      <c r="BF127" s="72"/>
      <c r="BG127" s="72"/>
      <c r="BH127" s="79"/>
      <c r="BI127" s="72"/>
      <c r="BJ127" s="79"/>
      <c r="BK127" s="84"/>
      <c r="BL127" s="86" t="str">
        <f t="shared" si="16"/>
        <v/>
      </c>
      <c r="BM127" s="87"/>
      <c r="BN127" s="88"/>
      <c r="BO127" s="88"/>
      <c r="DE127" s="76"/>
      <c r="DF127" s="76"/>
      <c r="DG127" s="89"/>
      <c r="DH127" s="77"/>
      <c r="DI127" s="77" t="str">
        <f>IF(A127="","",[2]Calculation!H126)</f>
        <v/>
      </c>
      <c r="DJ127" s="77" t="str">
        <f t="shared" si="17"/>
        <v/>
      </c>
    </row>
    <row r="128" spans="1:114" ht="15">
      <c r="A128" s="71" t="str">
        <f>IF(BOM!C135="","",IF(LEFT(BOM!C135,3)="CZE",BOM!C135,IF(AND(BOM!C135&gt;100000,BOM!C135&lt;999999),BOM!C135,"n/a")))</f>
        <v/>
      </c>
      <c r="B128" s="72" t="str">
        <f>IF(A128="","",IF(A128="n/a","",BOM!H135))</f>
        <v/>
      </c>
      <c r="C128" s="72" t="str">
        <f t="shared" si="9"/>
        <v/>
      </c>
      <c r="D128" s="72"/>
      <c r="E128" s="73" t="str">
        <f t="shared" si="10"/>
        <v/>
      </c>
      <c r="F128" s="74"/>
      <c r="G128" s="74"/>
      <c r="H128" s="74"/>
      <c r="I128" s="73"/>
      <c r="J128" s="75"/>
      <c r="K128" s="76"/>
      <c r="L128" s="72"/>
      <c r="M128" s="72"/>
      <c r="N128" s="72"/>
      <c r="O128" s="72"/>
      <c r="Q128" s="78"/>
      <c r="R128" s="72"/>
      <c r="T128" s="72"/>
      <c r="U128" s="72"/>
      <c r="V128" s="72"/>
      <c r="W128" s="72"/>
      <c r="X128" s="72"/>
      <c r="Z128" s="78"/>
      <c r="AA128" s="72"/>
      <c r="AC128" s="72"/>
      <c r="AD128" s="72"/>
      <c r="AE128" s="72"/>
      <c r="AF128" s="72"/>
      <c r="AG128" s="72"/>
      <c r="AL128" s="79"/>
      <c r="AM128" s="72"/>
      <c r="AN128" s="72"/>
      <c r="AO128" s="72"/>
      <c r="AP128" s="72"/>
      <c r="AR128" s="78"/>
      <c r="AS128" s="72"/>
      <c r="AT128" s="123" t="str">
        <f t="shared" si="11"/>
        <v/>
      </c>
      <c r="AU128" s="73"/>
      <c r="AV128" s="72" t="str">
        <f>IF(A128="","",IF(A128="n/a","",BOM!I135))</f>
        <v/>
      </c>
      <c r="AW128" s="81" t="str">
        <f>IF(A128="","",IF(A128="n/a","",BOM!K135))</f>
        <v/>
      </c>
      <c r="AX128" s="72" t="str">
        <f t="shared" si="12"/>
        <v/>
      </c>
      <c r="AZ128" s="82" t="str">
        <f t="shared" ca="1" si="13"/>
        <v/>
      </c>
      <c r="BA128" s="83"/>
      <c r="BB128" s="84"/>
      <c r="BC128" s="72" t="str">
        <f t="shared" si="14"/>
        <v/>
      </c>
      <c r="BD128" s="85" t="str">
        <f>IF(A128="","",IF(A128="n/a","",BOM!IL135))</f>
        <v/>
      </c>
      <c r="BE128" s="72" t="str">
        <f t="shared" si="15"/>
        <v/>
      </c>
      <c r="BF128" s="72"/>
      <c r="BG128" s="72"/>
      <c r="BH128" s="79"/>
      <c r="BI128" s="72"/>
      <c r="BJ128" s="79"/>
      <c r="BK128" s="84"/>
      <c r="BL128" s="86" t="str">
        <f t="shared" si="16"/>
        <v/>
      </c>
      <c r="BM128" s="87"/>
      <c r="BN128" s="88"/>
      <c r="BO128" s="88"/>
      <c r="DE128" s="76"/>
      <c r="DF128" s="76"/>
      <c r="DG128" s="89"/>
      <c r="DH128" s="77"/>
      <c r="DI128" s="77" t="str">
        <f>IF(A128="","",[2]Calculation!H127)</f>
        <v/>
      </c>
      <c r="DJ128" s="77" t="str">
        <f t="shared" si="17"/>
        <v/>
      </c>
    </row>
    <row r="129" spans="1:114" ht="15">
      <c r="A129" s="71" t="str">
        <f>IF(BOM!C136="","",IF(LEFT(BOM!C136,3)="CZE",BOM!C136,IF(AND(BOM!C136&gt;100000,BOM!C136&lt;999999),BOM!C136,"n/a")))</f>
        <v/>
      </c>
      <c r="B129" s="72" t="str">
        <f>IF(A129="","",IF(A129="n/a","",BOM!H136))</f>
        <v/>
      </c>
      <c r="C129" s="72" t="str">
        <f t="shared" si="9"/>
        <v/>
      </c>
      <c r="D129" s="72"/>
      <c r="E129" s="73" t="str">
        <f t="shared" si="10"/>
        <v/>
      </c>
      <c r="F129" s="74"/>
      <c r="G129" s="74"/>
      <c r="H129" s="74"/>
      <c r="I129" s="73"/>
      <c r="J129" s="75"/>
      <c r="K129" s="76"/>
      <c r="L129" s="72"/>
      <c r="M129" s="72"/>
      <c r="N129" s="72"/>
      <c r="O129" s="72"/>
      <c r="Q129" s="78"/>
      <c r="R129" s="72"/>
      <c r="T129" s="72"/>
      <c r="U129" s="72"/>
      <c r="V129" s="72"/>
      <c r="W129" s="72"/>
      <c r="X129" s="72"/>
      <c r="Z129" s="78"/>
      <c r="AA129" s="72"/>
      <c r="AC129" s="72"/>
      <c r="AD129" s="72"/>
      <c r="AE129" s="72"/>
      <c r="AF129" s="72"/>
      <c r="AG129" s="72"/>
      <c r="AL129" s="79"/>
      <c r="AM129" s="72"/>
      <c r="AN129" s="72"/>
      <c r="AO129" s="72"/>
      <c r="AP129" s="72"/>
      <c r="AR129" s="78"/>
      <c r="AS129" s="72"/>
      <c r="AT129" s="123" t="str">
        <f t="shared" si="11"/>
        <v/>
      </c>
      <c r="AU129" s="73"/>
      <c r="AV129" s="72" t="str">
        <f>IF(A129="","",IF(A129="n/a","",BOM!I136))</f>
        <v/>
      </c>
      <c r="AW129" s="81" t="str">
        <f>IF(A129="","",IF(A129="n/a","",BOM!K136))</f>
        <v/>
      </c>
      <c r="AX129" s="72" t="str">
        <f t="shared" si="12"/>
        <v/>
      </c>
      <c r="AZ129" s="82" t="str">
        <f t="shared" ca="1" si="13"/>
        <v/>
      </c>
      <c r="BA129" s="83"/>
      <c r="BB129" s="84"/>
      <c r="BC129" s="72" t="str">
        <f t="shared" si="14"/>
        <v/>
      </c>
      <c r="BD129" s="85" t="str">
        <f>IF(A129="","",IF(A129="n/a","",BOM!IL136))</f>
        <v/>
      </c>
      <c r="BE129" s="72" t="str">
        <f t="shared" si="15"/>
        <v/>
      </c>
      <c r="BF129" s="72"/>
      <c r="BG129" s="72"/>
      <c r="BH129" s="79"/>
      <c r="BI129" s="72"/>
      <c r="BJ129" s="79"/>
      <c r="BK129" s="84"/>
      <c r="BL129" s="86" t="str">
        <f t="shared" si="16"/>
        <v/>
      </c>
      <c r="BM129" s="87"/>
      <c r="BN129" s="88"/>
      <c r="BO129" s="88"/>
      <c r="DE129" s="76"/>
      <c r="DF129" s="76"/>
      <c r="DG129" s="89"/>
      <c r="DH129" s="77"/>
      <c r="DI129" s="77" t="str">
        <f>IF(A129="","",[2]Calculation!H128)</f>
        <v/>
      </c>
      <c r="DJ129" s="77" t="str">
        <f t="shared" si="17"/>
        <v/>
      </c>
    </row>
    <row r="130" spans="1:114" ht="15">
      <c r="A130" s="71" t="str">
        <f>IF(BOM!C137="","",IF(LEFT(BOM!C137,3)="CZE",BOM!C137,IF(AND(BOM!C137&gt;100000,BOM!C137&lt;999999),BOM!C137,"n/a")))</f>
        <v/>
      </c>
      <c r="B130" s="72" t="str">
        <f>IF(A130="","",IF(A130="n/a","",BOM!H137))</f>
        <v/>
      </c>
      <c r="C130" s="72" t="str">
        <f t="shared" si="9"/>
        <v/>
      </c>
      <c r="D130" s="72"/>
      <c r="E130" s="73" t="str">
        <f t="shared" si="10"/>
        <v/>
      </c>
      <c r="F130" s="74"/>
      <c r="G130" s="74"/>
      <c r="H130" s="74"/>
      <c r="I130" s="73"/>
      <c r="J130" s="75"/>
      <c r="K130" s="76"/>
      <c r="L130" s="72"/>
      <c r="M130" s="72"/>
      <c r="N130" s="72"/>
      <c r="O130" s="72"/>
      <c r="Q130" s="78"/>
      <c r="R130" s="72"/>
      <c r="T130" s="72"/>
      <c r="U130" s="72"/>
      <c r="V130" s="72"/>
      <c r="W130" s="72"/>
      <c r="X130" s="72"/>
      <c r="Z130" s="78"/>
      <c r="AA130" s="72"/>
      <c r="AC130" s="72"/>
      <c r="AD130" s="72"/>
      <c r="AE130" s="72"/>
      <c r="AF130" s="72"/>
      <c r="AG130" s="72"/>
      <c r="AL130" s="79"/>
      <c r="AM130" s="72"/>
      <c r="AN130" s="72"/>
      <c r="AO130" s="72"/>
      <c r="AP130" s="72"/>
      <c r="AR130" s="78"/>
      <c r="AS130" s="72"/>
      <c r="AT130" s="123" t="str">
        <f t="shared" si="11"/>
        <v/>
      </c>
      <c r="AU130" s="73"/>
      <c r="AV130" s="72" t="str">
        <f>IF(A130="","",IF(A130="n/a","",BOM!I137))</f>
        <v/>
      </c>
      <c r="AW130" s="81" t="str">
        <f>IF(A130="","",IF(A130="n/a","",BOM!K137))</f>
        <v/>
      </c>
      <c r="AX130" s="72" t="str">
        <f t="shared" si="12"/>
        <v/>
      </c>
      <c r="AZ130" s="82" t="str">
        <f t="shared" ca="1" si="13"/>
        <v/>
      </c>
      <c r="BA130" s="83"/>
      <c r="BB130" s="84"/>
      <c r="BC130" s="72" t="str">
        <f t="shared" si="14"/>
        <v/>
      </c>
      <c r="BD130" s="85" t="str">
        <f>IF(A130="","",IF(A130="n/a","",BOM!IL137))</f>
        <v/>
      </c>
      <c r="BE130" s="72" t="str">
        <f t="shared" si="15"/>
        <v/>
      </c>
      <c r="BF130" s="72"/>
      <c r="BG130" s="72"/>
      <c r="BH130" s="79"/>
      <c r="BI130" s="72"/>
      <c r="BJ130" s="79"/>
      <c r="BK130" s="84"/>
      <c r="BL130" s="86" t="str">
        <f t="shared" si="16"/>
        <v/>
      </c>
      <c r="BM130" s="87"/>
      <c r="BN130" s="88"/>
      <c r="BO130" s="88"/>
      <c r="DE130" s="76"/>
      <c r="DF130" s="76"/>
      <c r="DG130" s="89"/>
      <c r="DH130" s="77"/>
      <c r="DI130" s="77" t="str">
        <f>IF(A130="","",[2]Calculation!H129)</f>
        <v/>
      </c>
      <c r="DJ130" s="77" t="str">
        <f t="shared" si="17"/>
        <v/>
      </c>
    </row>
    <row r="131" spans="1:114" ht="15">
      <c r="A131" s="71" t="str">
        <f>IF(BOM!C138="","",IF(LEFT(BOM!C138,3)="CZE",BOM!C138,IF(AND(BOM!C138&gt;100000,BOM!C138&lt;999999),BOM!C138,"n/a")))</f>
        <v/>
      </c>
      <c r="B131" s="72" t="str">
        <f>IF(A131="","",IF(A131="n/a","",BOM!H138))</f>
        <v/>
      </c>
      <c r="C131" s="72" t="str">
        <f t="shared" si="9"/>
        <v/>
      </c>
      <c r="D131" s="72"/>
      <c r="E131" s="73" t="str">
        <f t="shared" si="10"/>
        <v/>
      </c>
      <c r="F131" s="74"/>
      <c r="G131" s="74"/>
      <c r="H131" s="74"/>
      <c r="I131" s="73"/>
      <c r="J131" s="75"/>
      <c r="K131" s="76"/>
      <c r="L131" s="72"/>
      <c r="M131" s="72"/>
      <c r="N131" s="72"/>
      <c r="O131" s="72"/>
      <c r="Q131" s="78"/>
      <c r="R131" s="72"/>
      <c r="T131" s="72"/>
      <c r="U131" s="72"/>
      <c r="V131" s="72"/>
      <c r="W131" s="72"/>
      <c r="X131" s="72"/>
      <c r="Z131" s="78"/>
      <c r="AA131" s="72"/>
      <c r="AC131" s="72"/>
      <c r="AD131" s="72"/>
      <c r="AE131" s="72"/>
      <c r="AF131" s="72"/>
      <c r="AG131" s="72"/>
      <c r="AL131" s="79"/>
      <c r="AM131" s="72"/>
      <c r="AN131" s="72"/>
      <c r="AO131" s="72"/>
      <c r="AP131" s="72"/>
      <c r="AR131" s="78"/>
      <c r="AS131" s="72"/>
      <c r="AT131" s="123" t="str">
        <f t="shared" si="11"/>
        <v/>
      </c>
      <c r="AU131" s="73"/>
      <c r="AV131" s="72" t="str">
        <f>IF(A131="","",IF(A131="n/a","",BOM!I138))</f>
        <v/>
      </c>
      <c r="AW131" s="81" t="str">
        <f>IF(A131="","",IF(A131="n/a","",BOM!K138))</f>
        <v/>
      </c>
      <c r="AX131" s="72" t="str">
        <f t="shared" si="12"/>
        <v/>
      </c>
      <c r="AZ131" s="82" t="str">
        <f t="shared" ca="1" si="13"/>
        <v/>
      </c>
      <c r="BA131" s="83"/>
      <c r="BB131" s="84"/>
      <c r="BC131" s="72" t="str">
        <f t="shared" si="14"/>
        <v/>
      </c>
      <c r="BD131" s="85" t="str">
        <f>IF(A131="","",IF(A131="n/a","",BOM!IL138))</f>
        <v/>
      </c>
      <c r="BE131" s="72" t="str">
        <f t="shared" si="15"/>
        <v/>
      </c>
      <c r="BF131" s="72"/>
      <c r="BG131" s="72"/>
      <c r="BH131" s="79"/>
      <c r="BI131" s="72"/>
      <c r="BJ131" s="79"/>
      <c r="BK131" s="84"/>
      <c r="BL131" s="86" t="str">
        <f t="shared" si="16"/>
        <v/>
      </c>
      <c r="BM131" s="87"/>
      <c r="BN131" s="88"/>
      <c r="BO131" s="88"/>
      <c r="DE131" s="76"/>
      <c r="DF131" s="76"/>
      <c r="DG131" s="89"/>
      <c r="DH131" s="77"/>
      <c r="DI131" s="77" t="str">
        <f>IF(A131="","",[2]Calculation!H130)</f>
        <v/>
      </c>
      <c r="DJ131" s="77" t="str">
        <f t="shared" si="17"/>
        <v/>
      </c>
    </row>
    <row r="132" spans="1:114" ht="15">
      <c r="A132" s="71" t="str">
        <f>IF(BOM!C139="","",IF(LEFT(BOM!C139,3)="CZE",BOM!C139,IF(AND(BOM!C139&gt;100000,BOM!C139&lt;999999),BOM!C139,"n/a")))</f>
        <v/>
      </c>
      <c r="B132" s="72" t="str">
        <f>IF(A132="","",IF(A132="n/a","",BOM!H139))</f>
        <v/>
      </c>
      <c r="C132" s="72" t="str">
        <f t="shared" si="9"/>
        <v/>
      </c>
      <c r="D132" s="72"/>
      <c r="E132" s="73" t="str">
        <f t="shared" si="10"/>
        <v/>
      </c>
      <c r="F132" s="74"/>
      <c r="G132" s="74"/>
      <c r="H132" s="74"/>
      <c r="I132" s="73"/>
      <c r="J132" s="75"/>
      <c r="K132" s="76"/>
      <c r="L132" s="72"/>
      <c r="M132" s="72"/>
      <c r="N132" s="72"/>
      <c r="O132" s="72"/>
      <c r="Q132" s="78"/>
      <c r="R132" s="72"/>
      <c r="T132" s="72"/>
      <c r="U132" s="72"/>
      <c r="V132" s="72"/>
      <c r="W132" s="72"/>
      <c r="X132" s="72"/>
      <c r="Z132" s="78"/>
      <c r="AA132" s="72"/>
      <c r="AC132" s="72"/>
      <c r="AD132" s="72"/>
      <c r="AE132" s="72"/>
      <c r="AF132" s="72"/>
      <c r="AG132" s="72"/>
      <c r="AL132" s="79"/>
      <c r="AM132" s="72"/>
      <c r="AN132" s="72"/>
      <c r="AO132" s="72"/>
      <c r="AP132" s="72"/>
      <c r="AR132" s="78"/>
      <c r="AS132" s="72"/>
      <c r="AT132" s="123" t="str">
        <f t="shared" si="11"/>
        <v/>
      </c>
      <c r="AU132" s="73"/>
      <c r="AV132" s="72" t="str">
        <f>IF(A132="","",IF(A132="n/a","",BOM!I139))</f>
        <v/>
      </c>
      <c r="AW132" s="81" t="str">
        <f>IF(A132="","",IF(A132="n/a","",BOM!K139))</f>
        <v/>
      </c>
      <c r="AX132" s="72" t="str">
        <f t="shared" si="12"/>
        <v/>
      </c>
      <c r="AZ132" s="82" t="str">
        <f t="shared" ca="1" si="13"/>
        <v/>
      </c>
      <c r="BA132" s="83"/>
      <c r="BB132" s="84"/>
      <c r="BC132" s="72" t="str">
        <f t="shared" si="14"/>
        <v/>
      </c>
      <c r="BD132" s="85" t="str">
        <f>IF(A132="","",IF(A132="n/a","",BOM!IL139))</f>
        <v/>
      </c>
      <c r="BE132" s="72" t="str">
        <f t="shared" si="15"/>
        <v/>
      </c>
      <c r="BF132" s="72"/>
      <c r="BG132" s="72"/>
      <c r="BH132" s="79"/>
      <c r="BI132" s="72"/>
      <c r="BJ132" s="79"/>
      <c r="BK132" s="84"/>
      <c r="BL132" s="86" t="str">
        <f t="shared" si="16"/>
        <v/>
      </c>
      <c r="BM132" s="87"/>
      <c r="BN132" s="88"/>
      <c r="BO132" s="88"/>
      <c r="DE132" s="76"/>
      <c r="DF132" s="76"/>
      <c r="DG132" s="89"/>
      <c r="DH132" s="77"/>
      <c r="DI132" s="77" t="str">
        <f>IF(A132="","",[2]Calculation!H131)</f>
        <v/>
      </c>
      <c r="DJ132" s="77" t="str">
        <f t="shared" si="17"/>
        <v/>
      </c>
    </row>
    <row r="133" spans="1:114" ht="15">
      <c r="A133" s="71" t="str">
        <f>IF(BOM!C140="","",IF(LEFT(BOM!C140,3)="CZE",BOM!C140,IF(AND(BOM!C140&gt;100000,BOM!C140&lt;999999),BOM!C140,"n/a")))</f>
        <v/>
      </c>
      <c r="B133" s="72" t="str">
        <f>IF(A133="","",IF(A133="n/a","",BOM!H140))</f>
        <v/>
      </c>
      <c r="C133" s="72" t="str">
        <f t="shared" si="9"/>
        <v/>
      </c>
      <c r="D133" s="72"/>
      <c r="E133" s="73" t="str">
        <f t="shared" si="10"/>
        <v/>
      </c>
      <c r="F133" s="74"/>
      <c r="G133" s="74"/>
      <c r="H133" s="74"/>
      <c r="I133" s="73"/>
      <c r="J133" s="75"/>
      <c r="K133" s="76"/>
      <c r="L133" s="72"/>
      <c r="M133" s="72"/>
      <c r="N133" s="72"/>
      <c r="O133" s="72"/>
      <c r="Q133" s="78"/>
      <c r="R133" s="72"/>
      <c r="T133" s="72"/>
      <c r="U133" s="72"/>
      <c r="V133" s="72"/>
      <c r="W133" s="72"/>
      <c r="X133" s="72"/>
      <c r="Z133" s="78"/>
      <c r="AA133" s="72"/>
      <c r="AC133" s="72"/>
      <c r="AD133" s="72"/>
      <c r="AE133" s="72"/>
      <c r="AF133" s="72"/>
      <c r="AG133" s="72"/>
      <c r="AL133" s="79"/>
      <c r="AM133" s="72"/>
      <c r="AN133" s="72"/>
      <c r="AO133" s="72"/>
      <c r="AP133" s="72"/>
      <c r="AR133" s="78"/>
      <c r="AS133" s="72"/>
      <c r="AT133" s="123" t="str">
        <f t="shared" si="11"/>
        <v/>
      </c>
      <c r="AU133" s="73"/>
      <c r="AV133" s="72" t="str">
        <f>IF(A133="","",IF(A133="n/a","",BOM!I140))</f>
        <v/>
      </c>
      <c r="AW133" s="81" t="str">
        <f>IF(A133="","",IF(A133="n/a","",BOM!K140))</f>
        <v/>
      </c>
      <c r="AX133" s="72" t="str">
        <f t="shared" si="12"/>
        <v/>
      </c>
      <c r="AZ133" s="82" t="str">
        <f t="shared" ca="1" si="13"/>
        <v/>
      </c>
      <c r="BA133" s="83"/>
      <c r="BB133" s="84"/>
      <c r="BC133" s="72" t="str">
        <f t="shared" si="14"/>
        <v/>
      </c>
      <c r="BD133" s="85" t="str">
        <f>IF(A133="","",IF(A133="n/a","",BOM!IL140))</f>
        <v/>
      </c>
      <c r="BE133" s="72" t="str">
        <f t="shared" si="15"/>
        <v/>
      </c>
      <c r="BF133" s="72"/>
      <c r="BG133" s="72"/>
      <c r="BH133" s="79"/>
      <c r="BI133" s="72"/>
      <c r="BJ133" s="79"/>
      <c r="BK133" s="84"/>
      <c r="BL133" s="86" t="str">
        <f t="shared" si="16"/>
        <v/>
      </c>
      <c r="BM133" s="87"/>
      <c r="BN133" s="88"/>
      <c r="BO133" s="88"/>
      <c r="DE133" s="76"/>
      <c r="DF133" s="76"/>
      <c r="DG133" s="89"/>
      <c r="DH133" s="77"/>
      <c r="DI133" s="77" t="str">
        <f>IF(A133="","",[2]Calculation!H132)</f>
        <v/>
      </c>
      <c r="DJ133" s="77" t="str">
        <f t="shared" si="17"/>
        <v/>
      </c>
    </row>
    <row r="134" spans="1:114" ht="15">
      <c r="A134" s="71" t="str">
        <f>IF(BOM!C141="","",IF(LEFT(BOM!C141,3)="CZE",BOM!C141,IF(AND(BOM!C141&gt;100000,BOM!C141&lt;999999),BOM!C141,"n/a")))</f>
        <v/>
      </c>
      <c r="B134" s="72" t="str">
        <f>IF(A134="","",IF(A134="n/a","",BOM!H141))</f>
        <v/>
      </c>
      <c r="C134" s="72" t="str">
        <f t="shared" ref="C134:C197" si="18">B134</f>
        <v/>
      </c>
      <c r="D134" s="72"/>
      <c r="E134" s="73" t="str">
        <f t="shared" ref="E134:E197" si="19">IF(A134="","",IF(A134="n/a","",6))</f>
        <v/>
      </c>
      <c r="F134" s="74"/>
      <c r="G134" s="74"/>
      <c r="H134" s="74"/>
      <c r="I134" s="73"/>
      <c r="J134" s="75"/>
      <c r="K134" s="76"/>
      <c r="L134" s="72"/>
      <c r="M134" s="72"/>
      <c r="N134" s="72"/>
      <c r="O134" s="72"/>
      <c r="Q134" s="78"/>
      <c r="R134" s="72"/>
      <c r="T134" s="72"/>
      <c r="U134" s="72"/>
      <c r="V134" s="72"/>
      <c r="W134" s="72"/>
      <c r="X134" s="72"/>
      <c r="Z134" s="78"/>
      <c r="AA134" s="72"/>
      <c r="AC134" s="72"/>
      <c r="AD134" s="72"/>
      <c r="AE134" s="72"/>
      <c r="AF134" s="72"/>
      <c r="AG134" s="72"/>
      <c r="AL134" s="79"/>
      <c r="AM134" s="72"/>
      <c r="AN134" s="72"/>
      <c r="AO134" s="72"/>
      <c r="AP134" s="72"/>
      <c r="AR134" s="78"/>
      <c r="AS134" s="72"/>
      <c r="AT134" s="123" t="str">
        <f t="shared" ref="AT134:AT197" si="20">IF(A134="","",IF(LEFT(A134,3)="CZE",A134,IF(AND(A134&gt;100000,A134&lt;999999),8711369&amp;A134,"n/a")))</f>
        <v/>
      </c>
      <c r="AU134" s="73"/>
      <c r="AV134" s="72" t="str">
        <f>IF(A134="","",IF(A134="n/a","",BOM!I141))</f>
        <v/>
      </c>
      <c r="AW134" s="81" t="str">
        <f>IF(A134="","",IF(A134="n/a","",BOM!K141))</f>
        <v/>
      </c>
      <c r="AX134" s="72" t="str">
        <f t="shared" ref="AX134:AX197" si="21">IF(AW134&lt;&gt;"","USD","")</f>
        <v/>
      </c>
      <c r="AZ134" s="82" t="str">
        <f t="shared" ref="AZ134:AZ197" ca="1" si="22">IF(A134="","",IF(A134="n/a","",TODAY()))</f>
        <v/>
      </c>
      <c r="BA134" s="83"/>
      <c r="BB134" s="84"/>
      <c r="BC134" s="72" t="str">
        <f t="shared" ref="BC134:BC197" si="23">AV134</f>
        <v/>
      </c>
      <c r="BD134" s="85" t="str">
        <f>IF(A134="","",IF(A134="n/a","",BOM!IL141))</f>
        <v/>
      </c>
      <c r="BE134" s="72" t="str">
        <f t="shared" ref="BE134:BE197" si="24">IF(BD134&lt;&gt;"","USD","")</f>
        <v/>
      </c>
      <c r="BF134" s="72"/>
      <c r="BG134" s="72"/>
      <c r="BH134" s="79"/>
      <c r="BI134" s="72"/>
      <c r="BJ134" s="79"/>
      <c r="BK134" s="84"/>
      <c r="BL134" s="86" t="str">
        <f t="shared" ref="BL134:BL197" si="25">IF(A134="","",IF(A134="n/a","",B134))</f>
        <v/>
      </c>
      <c r="BM134" s="87"/>
      <c r="BN134" s="88"/>
      <c r="BO134" s="88"/>
      <c r="DE134" s="76"/>
      <c r="DF134" s="76"/>
      <c r="DG134" s="89"/>
      <c r="DH134" s="77"/>
      <c r="DI134" s="77" t="str">
        <f>IF(A134="","",[2]Calculation!H133)</f>
        <v/>
      </c>
      <c r="DJ134" s="77" t="str">
        <f t="shared" ref="DJ134:DJ197" si="26">IF(A134="","",IF(A134="n/a","","Spare Part"))</f>
        <v/>
      </c>
    </row>
    <row r="135" spans="1:114" ht="15">
      <c r="A135" s="71" t="str">
        <f>IF(BOM!C142="","",IF(LEFT(BOM!C142,3)="CZE",BOM!C142,IF(AND(BOM!C142&gt;100000,BOM!C142&lt;999999),BOM!C142,"n/a")))</f>
        <v/>
      </c>
      <c r="B135" s="72" t="str">
        <f>IF(A135="","",IF(A135="n/a","",BOM!H142))</f>
        <v/>
      </c>
      <c r="C135" s="72" t="str">
        <f t="shared" si="18"/>
        <v/>
      </c>
      <c r="D135" s="72"/>
      <c r="E135" s="73" t="str">
        <f t="shared" si="19"/>
        <v/>
      </c>
      <c r="F135" s="74"/>
      <c r="G135" s="74"/>
      <c r="H135" s="74"/>
      <c r="I135" s="73"/>
      <c r="J135" s="75"/>
      <c r="K135" s="76"/>
      <c r="L135" s="72"/>
      <c r="M135" s="72"/>
      <c r="N135" s="72"/>
      <c r="O135" s="72"/>
      <c r="Q135" s="78"/>
      <c r="R135" s="72"/>
      <c r="T135" s="72"/>
      <c r="U135" s="72"/>
      <c r="V135" s="72"/>
      <c r="W135" s="72"/>
      <c r="X135" s="72"/>
      <c r="Z135" s="78"/>
      <c r="AA135" s="72"/>
      <c r="AC135" s="72"/>
      <c r="AD135" s="72"/>
      <c r="AE135" s="72"/>
      <c r="AF135" s="72"/>
      <c r="AG135" s="72"/>
      <c r="AL135" s="79"/>
      <c r="AM135" s="72"/>
      <c r="AN135" s="72"/>
      <c r="AO135" s="72"/>
      <c r="AP135" s="72"/>
      <c r="AR135" s="78"/>
      <c r="AS135" s="72"/>
      <c r="AT135" s="123" t="str">
        <f t="shared" si="20"/>
        <v/>
      </c>
      <c r="AU135" s="73"/>
      <c r="AV135" s="72" t="str">
        <f>IF(A135="","",IF(A135="n/a","",BOM!I142))</f>
        <v/>
      </c>
      <c r="AW135" s="81" t="str">
        <f>IF(A135="","",IF(A135="n/a","",BOM!K142))</f>
        <v/>
      </c>
      <c r="AX135" s="72" t="str">
        <f t="shared" si="21"/>
        <v/>
      </c>
      <c r="AZ135" s="82" t="str">
        <f t="shared" ca="1" si="22"/>
        <v/>
      </c>
      <c r="BA135" s="83"/>
      <c r="BB135" s="84"/>
      <c r="BC135" s="72" t="str">
        <f t="shared" si="23"/>
        <v/>
      </c>
      <c r="BD135" s="85" t="str">
        <f>IF(A135="","",IF(A135="n/a","",BOM!IL142))</f>
        <v/>
      </c>
      <c r="BE135" s="72" t="str">
        <f t="shared" si="24"/>
        <v/>
      </c>
      <c r="BF135" s="72"/>
      <c r="BG135" s="72"/>
      <c r="BH135" s="79"/>
      <c r="BI135" s="72"/>
      <c r="BJ135" s="79"/>
      <c r="BK135" s="84"/>
      <c r="BL135" s="86" t="str">
        <f t="shared" si="25"/>
        <v/>
      </c>
      <c r="BM135" s="87"/>
      <c r="BN135" s="88"/>
      <c r="BO135" s="88"/>
      <c r="DE135" s="76"/>
      <c r="DF135" s="76"/>
      <c r="DG135" s="89"/>
      <c r="DH135" s="77"/>
      <c r="DI135" s="77" t="str">
        <f>IF(A135="","",[2]Calculation!H134)</f>
        <v/>
      </c>
      <c r="DJ135" s="77" t="str">
        <f t="shared" si="26"/>
        <v/>
      </c>
    </row>
    <row r="136" spans="1:114" ht="15">
      <c r="A136" s="71" t="str">
        <f>IF(BOM!C143="","",IF(LEFT(BOM!C143,3)="CZE",BOM!C143,IF(AND(BOM!C143&gt;100000,BOM!C143&lt;999999),BOM!C143,"n/a")))</f>
        <v/>
      </c>
      <c r="B136" s="72" t="str">
        <f>IF(A136="","",IF(A136="n/a","",BOM!H143))</f>
        <v/>
      </c>
      <c r="C136" s="72" t="str">
        <f t="shared" si="18"/>
        <v/>
      </c>
      <c r="D136" s="72"/>
      <c r="E136" s="73" t="str">
        <f t="shared" si="19"/>
        <v/>
      </c>
      <c r="F136" s="74"/>
      <c r="G136" s="74"/>
      <c r="H136" s="74"/>
      <c r="I136" s="73"/>
      <c r="J136" s="75"/>
      <c r="K136" s="76"/>
      <c r="L136" s="72"/>
      <c r="M136" s="72"/>
      <c r="N136" s="72"/>
      <c r="O136" s="72"/>
      <c r="Q136" s="78"/>
      <c r="R136" s="72"/>
      <c r="T136" s="72"/>
      <c r="U136" s="72"/>
      <c r="V136" s="72"/>
      <c r="W136" s="72"/>
      <c r="X136" s="72"/>
      <c r="Z136" s="78"/>
      <c r="AA136" s="72"/>
      <c r="AC136" s="72"/>
      <c r="AD136" s="72"/>
      <c r="AE136" s="72"/>
      <c r="AF136" s="72"/>
      <c r="AG136" s="72"/>
      <c r="AL136" s="79"/>
      <c r="AM136" s="72"/>
      <c r="AN136" s="72"/>
      <c r="AO136" s="72"/>
      <c r="AP136" s="72"/>
      <c r="AR136" s="78"/>
      <c r="AS136" s="72"/>
      <c r="AT136" s="123" t="str">
        <f t="shared" si="20"/>
        <v/>
      </c>
      <c r="AU136" s="73"/>
      <c r="AV136" s="72" t="str">
        <f>IF(A136="","",IF(A136="n/a","",BOM!I143))</f>
        <v/>
      </c>
      <c r="AW136" s="81" t="str">
        <f>IF(A136="","",IF(A136="n/a","",BOM!K143))</f>
        <v/>
      </c>
      <c r="AX136" s="72" t="str">
        <f t="shared" si="21"/>
        <v/>
      </c>
      <c r="AZ136" s="82" t="str">
        <f t="shared" ca="1" si="22"/>
        <v/>
      </c>
      <c r="BA136" s="83"/>
      <c r="BB136" s="84"/>
      <c r="BC136" s="72" t="str">
        <f t="shared" si="23"/>
        <v/>
      </c>
      <c r="BD136" s="85" t="str">
        <f>IF(A136="","",IF(A136="n/a","",BOM!IL143))</f>
        <v/>
      </c>
      <c r="BE136" s="72" t="str">
        <f t="shared" si="24"/>
        <v/>
      </c>
      <c r="BF136" s="72"/>
      <c r="BG136" s="72"/>
      <c r="BH136" s="79"/>
      <c r="BI136" s="72"/>
      <c r="BJ136" s="79"/>
      <c r="BK136" s="84"/>
      <c r="BL136" s="86" t="str">
        <f t="shared" si="25"/>
        <v/>
      </c>
      <c r="BM136" s="87"/>
      <c r="BN136" s="88"/>
      <c r="BO136" s="88"/>
      <c r="DE136" s="76"/>
      <c r="DF136" s="76"/>
      <c r="DG136" s="89"/>
      <c r="DH136" s="77"/>
      <c r="DI136" s="77" t="str">
        <f>IF(A136="","",[2]Calculation!H135)</f>
        <v/>
      </c>
      <c r="DJ136" s="77" t="str">
        <f t="shared" si="26"/>
        <v/>
      </c>
    </row>
    <row r="137" spans="1:114" ht="15">
      <c r="A137" s="71" t="str">
        <f>IF(BOM!C144="","",IF(LEFT(BOM!C144,3)="CZE",BOM!C144,IF(AND(BOM!C144&gt;100000,BOM!C144&lt;999999),BOM!C144,"n/a")))</f>
        <v/>
      </c>
      <c r="B137" s="72" t="str">
        <f>IF(A137="","",IF(A137="n/a","",BOM!H144))</f>
        <v/>
      </c>
      <c r="C137" s="72" t="str">
        <f t="shared" si="18"/>
        <v/>
      </c>
      <c r="D137" s="72"/>
      <c r="E137" s="73" t="str">
        <f t="shared" si="19"/>
        <v/>
      </c>
      <c r="F137" s="74"/>
      <c r="G137" s="74"/>
      <c r="H137" s="74"/>
      <c r="I137" s="73"/>
      <c r="J137" s="75"/>
      <c r="K137" s="76"/>
      <c r="L137" s="72"/>
      <c r="M137" s="72"/>
      <c r="N137" s="72"/>
      <c r="O137" s="72"/>
      <c r="Q137" s="78"/>
      <c r="R137" s="72"/>
      <c r="T137" s="72"/>
      <c r="U137" s="72"/>
      <c r="V137" s="72"/>
      <c r="W137" s="72"/>
      <c r="X137" s="72"/>
      <c r="Z137" s="78"/>
      <c r="AA137" s="72"/>
      <c r="AC137" s="72"/>
      <c r="AD137" s="72"/>
      <c r="AE137" s="72"/>
      <c r="AF137" s="72"/>
      <c r="AG137" s="72"/>
      <c r="AL137" s="79"/>
      <c r="AM137" s="72"/>
      <c r="AN137" s="72"/>
      <c r="AO137" s="72"/>
      <c r="AP137" s="72"/>
      <c r="AR137" s="78"/>
      <c r="AS137" s="72"/>
      <c r="AT137" s="123" t="str">
        <f t="shared" si="20"/>
        <v/>
      </c>
      <c r="AU137" s="73"/>
      <c r="AV137" s="72" t="str">
        <f>IF(A137="","",IF(A137="n/a","",BOM!I144))</f>
        <v/>
      </c>
      <c r="AW137" s="81" t="str">
        <f>IF(A137="","",IF(A137="n/a","",BOM!K144))</f>
        <v/>
      </c>
      <c r="AX137" s="72" t="str">
        <f t="shared" si="21"/>
        <v/>
      </c>
      <c r="AZ137" s="82" t="str">
        <f t="shared" ca="1" si="22"/>
        <v/>
      </c>
      <c r="BA137" s="83"/>
      <c r="BB137" s="84"/>
      <c r="BC137" s="72" t="str">
        <f t="shared" si="23"/>
        <v/>
      </c>
      <c r="BD137" s="85" t="str">
        <f>IF(A137="","",IF(A137="n/a","",BOM!IL144))</f>
        <v/>
      </c>
      <c r="BE137" s="72" t="str">
        <f t="shared" si="24"/>
        <v/>
      </c>
      <c r="BF137" s="72"/>
      <c r="BG137" s="72"/>
      <c r="BH137" s="79"/>
      <c r="BI137" s="72"/>
      <c r="BJ137" s="79"/>
      <c r="BK137" s="84"/>
      <c r="BL137" s="86" t="str">
        <f t="shared" si="25"/>
        <v/>
      </c>
      <c r="BM137" s="87"/>
      <c r="BN137" s="88"/>
      <c r="BO137" s="88"/>
      <c r="DE137" s="76"/>
      <c r="DF137" s="76"/>
      <c r="DG137" s="89"/>
      <c r="DH137" s="77"/>
      <c r="DI137" s="77" t="str">
        <f>IF(A137="","",[2]Calculation!H136)</f>
        <v/>
      </c>
      <c r="DJ137" s="77" t="str">
        <f t="shared" si="26"/>
        <v/>
      </c>
    </row>
    <row r="138" spans="1:114" ht="15">
      <c r="A138" s="71" t="str">
        <f>IF(BOM!C145="","",IF(LEFT(BOM!C145,3)="CZE",BOM!C145,IF(AND(BOM!C145&gt;100000,BOM!C145&lt;999999),BOM!C145,"n/a")))</f>
        <v/>
      </c>
      <c r="B138" s="72" t="str">
        <f>IF(A138="","",IF(A138="n/a","",BOM!H145))</f>
        <v/>
      </c>
      <c r="C138" s="72" t="str">
        <f t="shared" si="18"/>
        <v/>
      </c>
      <c r="D138" s="72"/>
      <c r="E138" s="73" t="str">
        <f t="shared" si="19"/>
        <v/>
      </c>
      <c r="F138" s="74"/>
      <c r="G138" s="74"/>
      <c r="H138" s="74"/>
      <c r="I138" s="73"/>
      <c r="J138" s="75"/>
      <c r="K138" s="76"/>
      <c r="L138" s="72"/>
      <c r="M138" s="72"/>
      <c r="N138" s="72"/>
      <c r="O138" s="72"/>
      <c r="Q138" s="78"/>
      <c r="R138" s="72"/>
      <c r="T138" s="72"/>
      <c r="U138" s="72"/>
      <c r="V138" s="72"/>
      <c r="W138" s="72"/>
      <c r="X138" s="72"/>
      <c r="Z138" s="78"/>
      <c r="AA138" s="72"/>
      <c r="AC138" s="72"/>
      <c r="AD138" s="72"/>
      <c r="AE138" s="72"/>
      <c r="AF138" s="72"/>
      <c r="AG138" s="72"/>
      <c r="AL138" s="79"/>
      <c r="AM138" s="72"/>
      <c r="AN138" s="72"/>
      <c r="AO138" s="72"/>
      <c r="AP138" s="72"/>
      <c r="AR138" s="78"/>
      <c r="AS138" s="72"/>
      <c r="AT138" s="123" t="str">
        <f t="shared" si="20"/>
        <v/>
      </c>
      <c r="AU138" s="73"/>
      <c r="AV138" s="72" t="str">
        <f>IF(A138="","",IF(A138="n/a","",BOM!I145))</f>
        <v/>
      </c>
      <c r="AW138" s="81" t="str">
        <f>IF(A138="","",IF(A138="n/a","",BOM!K145))</f>
        <v/>
      </c>
      <c r="AX138" s="72" t="str">
        <f t="shared" si="21"/>
        <v/>
      </c>
      <c r="AZ138" s="82" t="str">
        <f t="shared" ca="1" si="22"/>
        <v/>
      </c>
      <c r="BA138" s="83"/>
      <c r="BB138" s="84"/>
      <c r="BC138" s="72" t="str">
        <f t="shared" si="23"/>
        <v/>
      </c>
      <c r="BD138" s="85" t="str">
        <f>IF(A138="","",IF(A138="n/a","",BOM!IL145))</f>
        <v/>
      </c>
      <c r="BE138" s="72" t="str">
        <f t="shared" si="24"/>
        <v/>
      </c>
      <c r="BF138" s="72"/>
      <c r="BG138" s="72"/>
      <c r="BH138" s="79"/>
      <c r="BI138" s="72"/>
      <c r="BJ138" s="79"/>
      <c r="BK138" s="84"/>
      <c r="BL138" s="86" t="str">
        <f t="shared" si="25"/>
        <v/>
      </c>
      <c r="BM138" s="87"/>
      <c r="BN138" s="88"/>
      <c r="BO138" s="88"/>
      <c r="DE138" s="76"/>
      <c r="DF138" s="76"/>
      <c r="DG138" s="89"/>
      <c r="DH138" s="77"/>
      <c r="DI138" s="77" t="str">
        <f>IF(A138="","",[2]Calculation!H137)</f>
        <v/>
      </c>
      <c r="DJ138" s="77" t="str">
        <f t="shared" si="26"/>
        <v/>
      </c>
    </row>
    <row r="139" spans="1:114" ht="15">
      <c r="A139" s="71" t="str">
        <f>IF(BOM!C146="","",IF(LEFT(BOM!C146,3)="CZE",BOM!C146,IF(AND(BOM!C146&gt;100000,BOM!C146&lt;999999),BOM!C146,"n/a")))</f>
        <v/>
      </c>
      <c r="B139" s="72" t="str">
        <f>IF(A139="","",IF(A139="n/a","",BOM!H146))</f>
        <v/>
      </c>
      <c r="C139" s="72" t="str">
        <f t="shared" si="18"/>
        <v/>
      </c>
      <c r="D139" s="72"/>
      <c r="E139" s="73" t="str">
        <f t="shared" si="19"/>
        <v/>
      </c>
      <c r="F139" s="74"/>
      <c r="G139" s="74"/>
      <c r="H139" s="74"/>
      <c r="I139" s="73"/>
      <c r="J139" s="75"/>
      <c r="K139" s="76"/>
      <c r="L139" s="72"/>
      <c r="M139" s="72"/>
      <c r="N139" s="72"/>
      <c r="O139" s="72"/>
      <c r="Q139" s="78"/>
      <c r="R139" s="72"/>
      <c r="T139" s="72"/>
      <c r="U139" s="72"/>
      <c r="V139" s="72"/>
      <c r="W139" s="72"/>
      <c r="X139" s="72"/>
      <c r="Z139" s="78"/>
      <c r="AA139" s="72"/>
      <c r="AC139" s="72"/>
      <c r="AD139" s="72"/>
      <c r="AE139" s="72"/>
      <c r="AF139" s="72"/>
      <c r="AG139" s="72"/>
      <c r="AL139" s="79"/>
      <c r="AM139" s="72"/>
      <c r="AN139" s="72"/>
      <c r="AO139" s="72"/>
      <c r="AP139" s="72"/>
      <c r="AR139" s="78"/>
      <c r="AS139" s="72"/>
      <c r="AT139" s="123" t="str">
        <f t="shared" si="20"/>
        <v/>
      </c>
      <c r="AU139" s="73"/>
      <c r="AV139" s="72" t="str">
        <f>IF(A139="","",IF(A139="n/a","",BOM!I146))</f>
        <v/>
      </c>
      <c r="AW139" s="81" t="str">
        <f>IF(A139="","",IF(A139="n/a","",BOM!K146))</f>
        <v/>
      </c>
      <c r="AX139" s="72" t="str">
        <f t="shared" si="21"/>
        <v/>
      </c>
      <c r="AZ139" s="82" t="str">
        <f t="shared" ca="1" si="22"/>
        <v/>
      </c>
      <c r="BA139" s="83"/>
      <c r="BB139" s="84"/>
      <c r="BC139" s="72" t="str">
        <f t="shared" si="23"/>
        <v/>
      </c>
      <c r="BD139" s="85" t="str">
        <f>IF(A139="","",IF(A139="n/a","",BOM!IL146))</f>
        <v/>
      </c>
      <c r="BE139" s="72" t="str">
        <f t="shared" si="24"/>
        <v/>
      </c>
      <c r="BF139" s="72"/>
      <c r="BG139" s="72"/>
      <c r="BH139" s="79"/>
      <c r="BI139" s="72"/>
      <c r="BJ139" s="79"/>
      <c r="BK139" s="84"/>
      <c r="BL139" s="86" t="str">
        <f t="shared" si="25"/>
        <v/>
      </c>
      <c r="BM139" s="87"/>
      <c r="BN139" s="88"/>
      <c r="BO139" s="88"/>
      <c r="DE139" s="76"/>
      <c r="DF139" s="76"/>
      <c r="DG139" s="89"/>
      <c r="DH139" s="77"/>
      <c r="DI139" s="77" t="str">
        <f>IF(A139="","",[2]Calculation!H138)</f>
        <v/>
      </c>
      <c r="DJ139" s="77" t="str">
        <f t="shared" si="26"/>
        <v/>
      </c>
    </row>
    <row r="140" spans="1:114" ht="15">
      <c r="A140" s="71" t="str">
        <f>IF(BOM!C147="","",IF(LEFT(BOM!C147,3)="CZE",BOM!C147,IF(AND(BOM!C147&gt;100000,BOM!C147&lt;999999),BOM!C147,"n/a")))</f>
        <v/>
      </c>
      <c r="B140" s="72" t="str">
        <f>IF(A140="","",IF(A140="n/a","",BOM!H147))</f>
        <v/>
      </c>
      <c r="C140" s="72" t="str">
        <f t="shared" si="18"/>
        <v/>
      </c>
      <c r="D140" s="72"/>
      <c r="E140" s="73" t="str">
        <f t="shared" si="19"/>
        <v/>
      </c>
      <c r="F140" s="74"/>
      <c r="G140" s="74"/>
      <c r="H140" s="74"/>
      <c r="I140" s="73"/>
      <c r="J140" s="75"/>
      <c r="K140" s="76"/>
      <c r="L140" s="72"/>
      <c r="M140" s="72"/>
      <c r="N140" s="72"/>
      <c r="O140" s="72"/>
      <c r="Q140" s="78"/>
      <c r="R140" s="72"/>
      <c r="T140" s="72"/>
      <c r="U140" s="72"/>
      <c r="V140" s="72"/>
      <c r="W140" s="72"/>
      <c r="X140" s="72"/>
      <c r="Z140" s="78"/>
      <c r="AA140" s="72"/>
      <c r="AC140" s="72"/>
      <c r="AD140" s="72"/>
      <c r="AE140" s="72"/>
      <c r="AF140" s="72"/>
      <c r="AG140" s="72"/>
      <c r="AL140" s="79"/>
      <c r="AM140" s="72"/>
      <c r="AN140" s="72"/>
      <c r="AO140" s="72"/>
      <c r="AP140" s="72"/>
      <c r="AR140" s="78"/>
      <c r="AS140" s="72"/>
      <c r="AT140" s="123" t="str">
        <f t="shared" si="20"/>
        <v/>
      </c>
      <c r="AU140" s="73"/>
      <c r="AV140" s="72" t="str">
        <f>IF(A140="","",IF(A140="n/a","",BOM!I147))</f>
        <v/>
      </c>
      <c r="AW140" s="81" t="str">
        <f>IF(A140="","",IF(A140="n/a","",BOM!K147))</f>
        <v/>
      </c>
      <c r="AX140" s="72" t="str">
        <f t="shared" si="21"/>
        <v/>
      </c>
      <c r="AZ140" s="82" t="str">
        <f t="shared" ca="1" si="22"/>
        <v/>
      </c>
      <c r="BA140" s="83"/>
      <c r="BB140" s="84"/>
      <c r="BC140" s="72" t="str">
        <f t="shared" si="23"/>
        <v/>
      </c>
      <c r="BD140" s="85" t="str">
        <f>IF(A140="","",IF(A140="n/a","",BOM!IL147))</f>
        <v/>
      </c>
      <c r="BE140" s="72" t="str">
        <f t="shared" si="24"/>
        <v/>
      </c>
      <c r="BF140" s="72"/>
      <c r="BG140" s="72"/>
      <c r="BH140" s="79"/>
      <c r="BI140" s="72"/>
      <c r="BJ140" s="79"/>
      <c r="BK140" s="84"/>
      <c r="BL140" s="86" t="str">
        <f t="shared" si="25"/>
        <v/>
      </c>
      <c r="BM140" s="87"/>
      <c r="BN140" s="88"/>
      <c r="BO140" s="88"/>
      <c r="DE140" s="76"/>
      <c r="DF140" s="76"/>
      <c r="DG140" s="89"/>
      <c r="DH140" s="77"/>
      <c r="DI140" s="77" t="str">
        <f>IF(A140="","",[2]Calculation!H139)</f>
        <v/>
      </c>
      <c r="DJ140" s="77" t="str">
        <f t="shared" si="26"/>
        <v/>
      </c>
    </row>
    <row r="141" spans="1:114" ht="15">
      <c r="A141" s="71" t="str">
        <f>IF(BOM!C148="","",IF(LEFT(BOM!C148,3)="CZE",BOM!C148,IF(AND(BOM!C148&gt;100000,BOM!C148&lt;999999),BOM!C148,"n/a")))</f>
        <v/>
      </c>
      <c r="B141" s="72" t="str">
        <f>IF(A141="","",IF(A141="n/a","",BOM!H148))</f>
        <v/>
      </c>
      <c r="C141" s="72" t="str">
        <f t="shared" si="18"/>
        <v/>
      </c>
      <c r="D141" s="72"/>
      <c r="E141" s="73" t="str">
        <f t="shared" si="19"/>
        <v/>
      </c>
      <c r="F141" s="74"/>
      <c r="G141" s="74"/>
      <c r="H141" s="74"/>
      <c r="I141" s="73"/>
      <c r="J141" s="75"/>
      <c r="K141" s="76"/>
      <c r="L141" s="72"/>
      <c r="M141" s="72"/>
      <c r="N141" s="72"/>
      <c r="O141" s="72"/>
      <c r="Q141" s="78"/>
      <c r="R141" s="72"/>
      <c r="T141" s="72"/>
      <c r="U141" s="72"/>
      <c r="V141" s="72"/>
      <c r="W141" s="72"/>
      <c r="X141" s="72"/>
      <c r="Z141" s="78"/>
      <c r="AA141" s="72"/>
      <c r="AC141" s="72"/>
      <c r="AD141" s="72"/>
      <c r="AE141" s="72"/>
      <c r="AF141" s="72"/>
      <c r="AG141" s="72"/>
      <c r="AL141" s="79"/>
      <c r="AM141" s="72"/>
      <c r="AN141" s="72"/>
      <c r="AO141" s="72"/>
      <c r="AP141" s="72"/>
      <c r="AR141" s="78"/>
      <c r="AS141" s="72"/>
      <c r="AT141" s="123" t="str">
        <f t="shared" si="20"/>
        <v/>
      </c>
      <c r="AU141" s="73"/>
      <c r="AV141" s="72" t="str">
        <f>IF(A141="","",IF(A141="n/a","",BOM!I148))</f>
        <v/>
      </c>
      <c r="AW141" s="81" t="str">
        <f>IF(A141="","",IF(A141="n/a","",BOM!K148))</f>
        <v/>
      </c>
      <c r="AX141" s="72" t="str">
        <f t="shared" si="21"/>
        <v/>
      </c>
      <c r="AZ141" s="82" t="str">
        <f t="shared" ca="1" si="22"/>
        <v/>
      </c>
      <c r="BA141" s="83"/>
      <c r="BB141" s="84"/>
      <c r="BC141" s="72" t="str">
        <f t="shared" si="23"/>
        <v/>
      </c>
      <c r="BD141" s="85" t="str">
        <f>IF(A141="","",IF(A141="n/a","",BOM!IL148))</f>
        <v/>
      </c>
      <c r="BE141" s="72" t="str">
        <f t="shared" si="24"/>
        <v/>
      </c>
      <c r="BF141" s="72"/>
      <c r="BG141" s="72"/>
      <c r="BH141" s="79"/>
      <c r="BI141" s="72"/>
      <c r="BJ141" s="79"/>
      <c r="BK141" s="84"/>
      <c r="BL141" s="86" t="str">
        <f t="shared" si="25"/>
        <v/>
      </c>
      <c r="BM141" s="87"/>
      <c r="BN141" s="88"/>
      <c r="BO141" s="88"/>
      <c r="DE141" s="76"/>
      <c r="DF141" s="76"/>
      <c r="DG141" s="89"/>
      <c r="DH141" s="77"/>
      <c r="DI141" s="77" t="str">
        <f>IF(A141="","",[2]Calculation!H140)</f>
        <v/>
      </c>
      <c r="DJ141" s="77" t="str">
        <f t="shared" si="26"/>
        <v/>
      </c>
    </row>
    <row r="142" spans="1:114" ht="15">
      <c r="A142" s="71" t="str">
        <f>IF(BOM!C149="","",IF(LEFT(BOM!C149,3)="CZE",BOM!C149,IF(AND(BOM!C149&gt;100000,BOM!C149&lt;999999),BOM!C149,"n/a")))</f>
        <v/>
      </c>
      <c r="B142" s="72" t="str">
        <f>IF(A142="","",IF(A142="n/a","",BOM!H149))</f>
        <v/>
      </c>
      <c r="C142" s="72" t="str">
        <f t="shared" si="18"/>
        <v/>
      </c>
      <c r="D142" s="72"/>
      <c r="E142" s="73" t="str">
        <f t="shared" si="19"/>
        <v/>
      </c>
      <c r="F142" s="74"/>
      <c r="G142" s="74"/>
      <c r="H142" s="74"/>
      <c r="I142" s="73"/>
      <c r="J142" s="75"/>
      <c r="K142" s="76"/>
      <c r="L142" s="72"/>
      <c r="M142" s="72"/>
      <c r="N142" s="72"/>
      <c r="O142" s="72"/>
      <c r="Q142" s="78"/>
      <c r="R142" s="72"/>
      <c r="T142" s="72"/>
      <c r="U142" s="72"/>
      <c r="V142" s="72"/>
      <c r="W142" s="72"/>
      <c r="X142" s="72"/>
      <c r="Z142" s="78"/>
      <c r="AA142" s="72"/>
      <c r="AC142" s="72"/>
      <c r="AD142" s="72"/>
      <c r="AE142" s="72"/>
      <c r="AF142" s="72"/>
      <c r="AG142" s="72"/>
      <c r="AL142" s="79"/>
      <c r="AM142" s="72"/>
      <c r="AN142" s="72"/>
      <c r="AO142" s="72"/>
      <c r="AP142" s="72"/>
      <c r="AR142" s="78"/>
      <c r="AS142" s="72"/>
      <c r="AT142" s="123" t="str">
        <f t="shared" si="20"/>
        <v/>
      </c>
      <c r="AU142" s="73"/>
      <c r="AV142" s="72" t="str">
        <f>IF(A142="","",IF(A142="n/a","",BOM!I149))</f>
        <v/>
      </c>
      <c r="AW142" s="81" t="str">
        <f>IF(A142="","",IF(A142="n/a","",BOM!K149))</f>
        <v/>
      </c>
      <c r="AX142" s="72" t="str">
        <f t="shared" si="21"/>
        <v/>
      </c>
      <c r="AZ142" s="82" t="str">
        <f t="shared" ca="1" si="22"/>
        <v/>
      </c>
      <c r="BA142" s="83"/>
      <c r="BB142" s="84"/>
      <c r="BC142" s="72" t="str">
        <f t="shared" si="23"/>
        <v/>
      </c>
      <c r="BD142" s="85" t="str">
        <f>IF(A142="","",IF(A142="n/a","",BOM!IL149))</f>
        <v/>
      </c>
      <c r="BE142" s="72" t="str">
        <f t="shared" si="24"/>
        <v/>
      </c>
      <c r="BF142" s="72"/>
      <c r="BG142" s="72"/>
      <c r="BH142" s="79"/>
      <c r="BI142" s="72"/>
      <c r="BJ142" s="79"/>
      <c r="BK142" s="84"/>
      <c r="BL142" s="86" t="str">
        <f t="shared" si="25"/>
        <v/>
      </c>
      <c r="BM142" s="87"/>
      <c r="BN142" s="88"/>
      <c r="BO142" s="88"/>
      <c r="DE142" s="76"/>
      <c r="DF142" s="76"/>
      <c r="DG142" s="89"/>
      <c r="DH142" s="77"/>
      <c r="DI142" s="77" t="str">
        <f>IF(A142="","",[2]Calculation!H141)</f>
        <v/>
      </c>
      <c r="DJ142" s="77" t="str">
        <f t="shared" si="26"/>
        <v/>
      </c>
    </row>
    <row r="143" spans="1:114" ht="15">
      <c r="A143" s="71" t="str">
        <f>IF(BOM!C150="","",IF(LEFT(BOM!C150,3)="CZE",BOM!C150,IF(AND(BOM!C150&gt;100000,BOM!C150&lt;999999),BOM!C150,"n/a")))</f>
        <v/>
      </c>
      <c r="B143" s="72" t="str">
        <f>IF(A143="","",IF(A143="n/a","",BOM!H150))</f>
        <v/>
      </c>
      <c r="C143" s="72" t="str">
        <f t="shared" si="18"/>
        <v/>
      </c>
      <c r="D143" s="72"/>
      <c r="E143" s="73" t="str">
        <f t="shared" si="19"/>
        <v/>
      </c>
      <c r="F143" s="74"/>
      <c r="G143" s="74"/>
      <c r="H143" s="74"/>
      <c r="I143" s="73"/>
      <c r="J143" s="75"/>
      <c r="K143" s="76"/>
      <c r="L143" s="72"/>
      <c r="M143" s="72"/>
      <c r="N143" s="72"/>
      <c r="O143" s="72"/>
      <c r="Q143" s="78"/>
      <c r="R143" s="72"/>
      <c r="T143" s="72"/>
      <c r="U143" s="72"/>
      <c r="V143" s="72"/>
      <c r="W143" s="72"/>
      <c r="X143" s="72"/>
      <c r="Z143" s="78"/>
      <c r="AA143" s="72"/>
      <c r="AC143" s="72"/>
      <c r="AD143" s="72"/>
      <c r="AE143" s="72"/>
      <c r="AF143" s="72"/>
      <c r="AG143" s="72"/>
      <c r="AL143" s="79"/>
      <c r="AM143" s="72"/>
      <c r="AN143" s="72"/>
      <c r="AO143" s="72"/>
      <c r="AP143" s="72"/>
      <c r="AR143" s="78"/>
      <c r="AS143" s="72"/>
      <c r="AT143" s="123" t="str">
        <f t="shared" si="20"/>
        <v/>
      </c>
      <c r="AU143" s="73"/>
      <c r="AV143" s="72" t="str">
        <f>IF(A143="","",IF(A143="n/a","",BOM!I150))</f>
        <v/>
      </c>
      <c r="AW143" s="81" t="str">
        <f>IF(A143="","",IF(A143="n/a","",BOM!K150))</f>
        <v/>
      </c>
      <c r="AX143" s="72" t="str">
        <f t="shared" si="21"/>
        <v/>
      </c>
      <c r="AZ143" s="82" t="str">
        <f t="shared" ca="1" si="22"/>
        <v/>
      </c>
      <c r="BA143" s="83"/>
      <c r="BB143" s="84"/>
      <c r="BC143" s="72" t="str">
        <f t="shared" si="23"/>
        <v/>
      </c>
      <c r="BD143" s="85" t="str">
        <f>IF(A143="","",IF(A143="n/a","",BOM!IL150))</f>
        <v/>
      </c>
      <c r="BE143" s="72" t="str">
        <f t="shared" si="24"/>
        <v/>
      </c>
      <c r="BF143" s="72"/>
      <c r="BG143" s="72"/>
      <c r="BH143" s="79"/>
      <c r="BI143" s="72"/>
      <c r="BJ143" s="79"/>
      <c r="BK143" s="84"/>
      <c r="BL143" s="86" t="str">
        <f t="shared" si="25"/>
        <v/>
      </c>
      <c r="BM143" s="87"/>
      <c r="BN143" s="88"/>
      <c r="BO143" s="88"/>
      <c r="DE143" s="76"/>
      <c r="DF143" s="76"/>
      <c r="DG143" s="89"/>
      <c r="DH143" s="77"/>
      <c r="DI143" s="77" t="str">
        <f>IF(A143="","",[2]Calculation!H142)</f>
        <v/>
      </c>
      <c r="DJ143" s="77" t="str">
        <f t="shared" si="26"/>
        <v/>
      </c>
    </row>
    <row r="144" spans="1:114" ht="15">
      <c r="A144" s="71" t="str">
        <f>IF(BOM!C151="","",IF(LEFT(BOM!C151,3)="CZE",BOM!C151,IF(AND(BOM!C151&gt;100000,BOM!C151&lt;999999),BOM!C151,"n/a")))</f>
        <v/>
      </c>
      <c r="B144" s="72" t="str">
        <f>IF(A144="","",IF(A144="n/a","",BOM!H151))</f>
        <v/>
      </c>
      <c r="C144" s="72" t="str">
        <f t="shared" si="18"/>
        <v/>
      </c>
      <c r="D144" s="72"/>
      <c r="E144" s="73" t="str">
        <f t="shared" si="19"/>
        <v/>
      </c>
      <c r="F144" s="74"/>
      <c r="G144" s="74"/>
      <c r="H144" s="74"/>
      <c r="I144" s="73"/>
      <c r="J144" s="75"/>
      <c r="K144" s="76"/>
      <c r="L144" s="72"/>
      <c r="M144" s="72"/>
      <c r="N144" s="72"/>
      <c r="O144" s="72"/>
      <c r="Q144" s="78"/>
      <c r="R144" s="72"/>
      <c r="T144" s="72"/>
      <c r="U144" s="72"/>
      <c r="V144" s="72"/>
      <c r="W144" s="72"/>
      <c r="X144" s="72"/>
      <c r="Z144" s="78"/>
      <c r="AA144" s="72"/>
      <c r="AC144" s="72"/>
      <c r="AD144" s="72"/>
      <c r="AE144" s="72"/>
      <c r="AF144" s="72"/>
      <c r="AG144" s="72"/>
      <c r="AL144" s="79"/>
      <c r="AM144" s="72"/>
      <c r="AN144" s="72"/>
      <c r="AO144" s="72"/>
      <c r="AP144" s="72"/>
      <c r="AR144" s="78"/>
      <c r="AS144" s="72"/>
      <c r="AT144" s="123" t="str">
        <f t="shared" si="20"/>
        <v/>
      </c>
      <c r="AU144" s="73"/>
      <c r="AV144" s="72" t="str">
        <f>IF(A144="","",IF(A144="n/a","",BOM!I151))</f>
        <v/>
      </c>
      <c r="AW144" s="81" t="str">
        <f>IF(A144="","",IF(A144="n/a","",BOM!K151))</f>
        <v/>
      </c>
      <c r="AX144" s="72" t="str">
        <f t="shared" si="21"/>
        <v/>
      </c>
      <c r="AZ144" s="82" t="str">
        <f t="shared" ca="1" si="22"/>
        <v/>
      </c>
      <c r="BA144" s="83"/>
      <c r="BB144" s="84"/>
      <c r="BC144" s="72" t="str">
        <f t="shared" si="23"/>
        <v/>
      </c>
      <c r="BD144" s="85" t="str">
        <f>IF(A144="","",IF(A144="n/a","",BOM!IL151))</f>
        <v/>
      </c>
      <c r="BE144" s="72" t="str">
        <f t="shared" si="24"/>
        <v/>
      </c>
      <c r="BF144" s="72"/>
      <c r="BG144" s="72"/>
      <c r="BH144" s="79"/>
      <c r="BI144" s="72"/>
      <c r="BJ144" s="79"/>
      <c r="BK144" s="84"/>
      <c r="BL144" s="86" t="str">
        <f t="shared" si="25"/>
        <v/>
      </c>
      <c r="BM144" s="87"/>
      <c r="BN144" s="88"/>
      <c r="BO144" s="88"/>
      <c r="DE144" s="76"/>
      <c r="DF144" s="76"/>
      <c r="DG144" s="89"/>
      <c r="DH144" s="77"/>
      <c r="DI144" s="77" t="str">
        <f>IF(A144="","",[2]Calculation!H143)</f>
        <v/>
      </c>
      <c r="DJ144" s="77" t="str">
        <f t="shared" si="26"/>
        <v/>
      </c>
    </row>
    <row r="145" spans="1:114" ht="15">
      <c r="A145" s="71" t="str">
        <f>IF(BOM!C152="","",IF(LEFT(BOM!C152,3)="CZE",BOM!C152,IF(AND(BOM!C152&gt;100000,BOM!C152&lt;999999),BOM!C152,"n/a")))</f>
        <v/>
      </c>
      <c r="B145" s="72" t="str">
        <f>IF(A145="","",IF(A145="n/a","",BOM!H152))</f>
        <v/>
      </c>
      <c r="C145" s="72" t="str">
        <f t="shared" si="18"/>
        <v/>
      </c>
      <c r="D145" s="72"/>
      <c r="E145" s="73" t="str">
        <f t="shared" si="19"/>
        <v/>
      </c>
      <c r="F145" s="74"/>
      <c r="G145" s="74"/>
      <c r="H145" s="74"/>
      <c r="I145" s="73"/>
      <c r="J145" s="75"/>
      <c r="K145" s="76"/>
      <c r="L145" s="72"/>
      <c r="M145" s="72"/>
      <c r="N145" s="72"/>
      <c r="O145" s="72"/>
      <c r="Q145" s="78"/>
      <c r="R145" s="72"/>
      <c r="T145" s="72"/>
      <c r="U145" s="72"/>
      <c r="V145" s="72"/>
      <c r="W145" s="72"/>
      <c r="X145" s="72"/>
      <c r="Z145" s="78"/>
      <c r="AA145" s="72"/>
      <c r="AC145" s="72"/>
      <c r="AD145" s="72"/>
      <c r="AE145" s="72"/>
      <c r="AF145" s="72"/>
      <c r="AG145" s="72"/>
      <c r="AL145" s="79"/>
      <c r="AM145" s="72"/>
      <c r="AN145" s="72"/>
      <c r="AO145" s="72"/>
      <c r="AP145" s="72"/>
      <c r="AR145" s="78"/>
      <c r="AS145" s="72"/>
      <c r="AT145" s="123" t="str">
        <f t="shared" si="20"/>
        <v/>
      </c>
      <c r="AU145" s="73"/>
      <c r="AV145" s="72" t="str">
        <f>IF(A145="","",IF(A145="n/a","",BOM!I152))</f>
        <v/>
      </c>
      <c r="AW145" s="81" t="str">
        <f>IF(A145="","",IF(A145="n/a","",BOM!K152))</f>
        <v/>
      </c>
      <c r="AX145" s="72" t="str">
        <f t="shared" si="21"/>
        <v/>
      </c>
      <c r="AZ145" s="82" t="str">
        <f t="shared" ca="1" si="22"/>
        <v/>
      </c>
      <c r="BA145" s="83"/>
      <c r="BB145" s="84"/>
      <c r="BC145" s="72" t="str">
        <f t="shared" si="23"/>
        <v/>
      </c>
      <c r="BD145" s="85" t="str">
        <f>IF(A145="","",IF(A145="n/a","",BOM!IL152))</f>
        <v/>
      </c>
      <c r="BE145" s="72" t="str">
        <f t="shared" si="24"/>
        <v/>
      </c>
      <c r="BF145" s="72"/>
      <c r="BG145" s="72"/>
      <c r="BH145" s="79"/>
      <c r="BI145" s="72"/>
      <c r="BJ145" s="79"/>
      <c r="BK145" s="84"/>
      <c r="BL145" s="86" t="str">
        <f t="shared" si="25"/>
        <v/>
      </c>
      <c r="BM145" s="87"/>
      <c r="BN145" s="88"/>
      <c r="BO145" s="88"/>
      <c r="DE145" s="76"/>
      <c r="DF145" s="76"/>
      <c r="DG145" s="89"/>
      <c r="DH145" s="77"/>
      <c r="DI145" s="77" t="str">
        <f>IF(A145="","",[2]Calculation!H144)</f>
        <v/>
      </c>
      <c r="DJ145" s="77" t="str">
        <f t="shared" si="26"/>
        <v/>
      </c>
    </row>
    <row r="146" spans="1:114" ht="15">
      <c r="A146" s="71" t="str">
        <f>IF(BOM!C153="","",IF(LEFT(BOM!C153,3)="CZE",BOM!C153,IF(AND(BOM!C153&gt;100000,BOM!C153&lt;999999),BOM!C153,"n/a")))</f>
        <v/>
      </c>
      <c r="B146" s="72" t="str">
        <f>IF(A146="","",IF(A146="n/a","",BOM!H153))</f>
        <v/>
      </c>
      <c r="C146" s="72" t="str">
        <f t="shared" si="18"/>
        <v/>
      </c>
      <c r="D146" s="72"/>
      <c r="E146" s="73" t="str">
        <f t="shared" si="19"/>
        <v/>
      </c>
      <c r="F146" s="74"/>
      <c r="G146" s="74"/>
      <c r="H146" s="74"/>
      <c r="I146" s="73"/>
      <c r="J146" s="75"/>
      <c r="K146" s="76"/>
      <c r="L146" s="72"/>
      <c r="M146" s="72"/>
      <c r="N146" s="72"/>
      <c r="O146" s="72"/>
      <c r="Q146" s="78"/>
      <c r="R146" s="72"/>
      <c r="T146" s="72"/>
      <c r="U146" s="72"/>
      <c r="V146" s="72"/>
      <c r="W146" s="72"/>
      <c r="X146" s="72"/>
      <c r="Z146" s="78"/>
      <c r="AA146" s="72"/>
      <c r="AC146" s="72"/>
      <c r="AD146" s="72"/>
      <c r="AE146" s="72"/>
      <c r="AF146" s="72"/>
      <c r="AG146" s="72"/>
      <c r="AL146" s="79"/>
      <c r="AM146" s="72"/>
      <c r="AN146" s="72"/>
      <c r="AO146" s="72"/>
      <c r="AP146" s="72"/>
      <c r="AR146" s="78"/>
      <c r="AS146" s="72"/>
      <c r="AT146" s="123" t="str">
        <f t="shared" si="20"/>
        <v/>
      </c>
      <c r="AU146" s="73"/>
      <c r="AV146" s="72" t="str">
        <f>IF(A146="","",IF(A146="n/a","",BOM!I153))</f>
        <v/>
      </c>
      <c r="AW146" s="81" t="str">
        <f>IF(A146="","",IF(A146="n/a","",BOM!K153))</f>
        <v/>
      </c>
      <c r="AX146" s="72" t="str">
        <f t="shared" si="21"/>
        <v/>
      </c>
      <c r="AZ146" s="82" t="str">
        <f t="shared" ca="1" si="22"/>
        <v/>
      </c>
      <c r="BA146" s="83"/>
      <c r="BB146" s="84"/>
      <c r="BC146" s="72" t="str">
        <f t="shared" si="23"/>
        <v/>
      </c>
      <c r="BD146" s="85" t="str">
        <f>IF(A146="","",IF(A146="n/a","",BOM!IL153))</f>
        <v/>
      </c>
      <c r="BE146" s="72" t="str">
        <f t="shared" si="24"/>
        <v/>
      </c>
      <c r="BF146" s="72"/>
      <c r="BG146" s="72"/>
      <c r="BH146" s="79"/>
      <c r="BI146" s="72"/>
      <c r="BJ146" s="79"/>
      <c r="BK146" s="84"/>
      <c r="BL146" s="86" t="str">
        <f t="shared" si="25"/>
        <v/>
      </c>
      <c r="BM146" s="87"/>
      <c r="BN146" s="88"/>
      <c r="BO146" s="88"/>
      <c r="DE146" s="76"/>
      <c r="DF146" s="76"/>
      <c r="DG146" s="89"/>
      <c r="DH146" s="77"/>
      <c r="DI146" s="77" t="str">
        <f>IF(A146="","",[2]Calculation!H145)</f>
        <v/>
      </c>
      <c r="DJ146" s="77" t="str">
        <f t="shared" si="26"/>
        <v/>
      </c>
    </row>
    <row r="147" spans="1:114" ht="15">
      <c r="A147" s="71" t="str">
        <f>IF(BOM!C154="","",IF(LEFT(BOM!C154,3)="CZE",BOM!C154,IF(AND(BOM!C154&gt;100000,BOM!C154&lt;999999),BOM!C154,"n/a")))</f>
        <v/>
      </c>
      <c r="B147" s="72" t="str">
        <f>IF(A147="","",IF(A147="n/a","",BOM!H154))</f>
        <v/>
      </c>
      <c r="C147" s="72" t="str">
        <f t="shared" si="18"/>
        <v/>
      </c>
      <c r="D147" s="72"/>
      <c r="E147" s="73" t="str">
        <f t="shared" si="19"/>
        <v/>
      </c>
      <c r="F147" s="74"/>
      <c r="G147" s="74"/>
      <c r="H147" s="74"/>
      <c r="I147" s="73"/>
      <c r="J147" s="75"/>
      <c r="K147" s="76"/>
      <c r="L147" s="72"/>
      <c r="M147" s="72"/>
      <c r="N147" s="72"/>
      <c r="O147" s="72"/>
      <c r="Q147" s="78"/>
      <c r="R147" s="72"/>
      <c r="T147" s="72"/>
      <c r="U147" s="72"/>
      <c r="V147" s="72"/>
      <c r="W147" s="72"/>
      <c r="X147" s="72"/>
      <c r="Z147" s="78"/>
      <c r="AA147" s="72"/>
      <c r="AC147" s="72"/>
      <c r="AD147" s="72"/>
      <c r="AE147" s="72"/>
      <c r="AF147" s="72"/>
      <c r="AG147" s="72"/>
      <c r="AL147" s="79"/>
      <c r="AM147" s="72"/>
      <c r="AN147" s="72"/>
      <c r="AO147" s="72"/>
      <c r="AP147" s="72"/>
      <c r="AR147" s="78"/>
      <c r="AS147" s="72"/>
      <c r="AT147" s="123" t="str">
        <f t="shared" si="20"/>
        <v/>
      </c>
      <c r="AU147" s="73"/>
      <c r="AV147" s="72" t="str">
        <f>IF(A147="","",IF(A147="n/a","",BOM!I154))</f>
        <v/>
      </c>
      <c r="AW147" s="81" t="str">
        <f>IF(A147="","",IF(A147="n/a","",BOM!K154))</f>
        <v/>
      </c>
      <c r="AX147" s="72" t="str">
        <f t="shared" si="21"/>
        <v/>
      </c>
      <c r="AZ147" s="82" t="str">
        <f t="shared" ca="1" si="22"/>
        <v/>
      </c>
      <c r="BA147" s="83"/>
      <c r="BB147" s="84"/>
      <c r="BC147" s="72" t="str">
        <f t="shared" si="23"/>
        <v/>
      </c>
      <c r="BD147" s="85" t="str">
        <f>IF(A147="","",IF(A147="n/a","",BOM!IL154))</f>
        <v/>
      </c>
      <c r="BE147" s="72" t="str">
        <f t="shared" si="24"/>
        <v/>
      </c>
      <c r="BF147" s="72"/>
      <c r="BG147" s="72"/>
      <c r="BH147" s="79"/>
      <c r="BI147" s="72"/>
      <c r="BJ147" s="79"/>
      <c r="BK147" s="84"/>
      <c r="BL147" s="86" t="str">
        <f t="shared" si="25"/>
        <v/>
      </c>
      <c r="BM147" s="87"/>
      <c r="BN147" s="88"/>
      <c r="BO147" s="88"/>
      <c r="DE147" s="76"/>
      <c r="DF147" s="76"/>
      <c r="DG147" s="89"/>
      <c r="DH147" s="77"/>
      <c r="DI147" s="77" t="str">
        <f>IF(A147="","",[2]Calculation!H146)</f>
        <v/>
      </c>
      <c r="DJ147" s="77" t="str">
        <f t="shared" si="26"/>
        <v/>
      </c>
    </row>
    <row r="148" spans="1:114" ht="15">
      <c r="A148" s="71" t="str">
        <f>IF(BOM!C155="","",IF(LEFT(BOM!C155,3)="CZE",BOM!C155,IF(AND(BOM!C155&gt;100000,BOM!C155&lt;999999),BOM!C155,"n/a")))</f>
        <v/>
      </c>
      <c r="B148" s="72" t="str">
        <f>IF(A148="","",IF(A148="n/a","",BOM!H155))</f>
        <v/>
      </c>
      <c r="C148" s="72" t="str">
        <f t="shared" si="18"/>
        <v/>
      </c>
      <c r="D148" s="72"/>
      <c r="E148" s="73" t="str">
        <f t="shared" si="19"/>
        <v/>
      </c>
      <c r="F148" s="74"/>
      <c r="G148" s="74"/>
      <c r="H148" s="74"/>
      <c r="I148" s="73"/>
      <c r="J148" s="75"/>
      <c r="K148" s="76"/>
      <c r="L148" s="72"/>
      <c r="M148" s="72"/>
      <c r="N148" s="72"/>
      <c r="O148" s="72"/>
      <c r="Q148" s="78"/>
      <c r="R148" s="72"/>
      <c r="T148" s="72"/>
      <c r="U148" s="72"/>
      <c r="V148" s="72"/>
      <c r="W148" s="72"/>
      <c r="X148" s="72"/>
      <c r="Z148" s="78"/>
      <c r="AA148" s="72"/>
      <c r="AC148" s="72"/>
      <c r="AD148" s="72"/>
      <c r="AE148" s="72"/>
      <c r="AF148" s="72"/>
      <c r="AG148" s="72"/>
      <c r="AL148" s="79"/>
      <c r="AM148" s="72"/>
      <c r="AN148" s="72"/>
      <c r="AO148" s="72"/>
      <c r="AP148" s="72"/>
      <c r="AR148" s="78"/>
      <c r="AS148" s="72"/>
      <c r="AT148" s="123" t="str">
        <f t="shared" si="20"/>
        <v/>
      </c>
      <c r="AU148" s="73"/>
      <c r="AV148" s="72" t="str">
        <f>IF(A148="","",IF(A148="n/a","",BOM!I155))</f>
        <v/>
      </c>
      <c r="AW148" s="81" t="str">
        <f>IF(A148="","",IF(A148="n/a","",BOM!K155))</f>
        <v/>
      </c>
      <c r="AX148" s="72" t="str">
        <f t="shared" si="21"/>
        <v/>
      </c>
      <c r="AZ148" s="82" t="str">
        <f t="shared" ca="1" si="22"/>
        <v/>
      </c>
      <c r="BA148" s="83"/>
      <c r="BB148" s="84"/>
      <c r="BC148" s="72" t="str">
        <f t="shared" si="23"/>
        <v/>
      </c>
      <c r="BD148" s="85" t="str">
        <f>IF(A148="","",IF(A148="n/a","",BOM!IL155))</f>
        <v/>
      </c>
      <c r="BE148" s="72" t="str">
        <f t="shared" si="24"/>
        <v/>
      </c>
      <c r="BF148" s="72"/>
      <c r="BG148" s="72"/>
      <c r="BH148" s="79"/>
      <c r="BI148" s="72"/>
      <c r="BJ148" s="79"/>
      <c r="BK148" s="84"/>
      <c r="BL148" s="86" t="str">
        <f t="shared" si="25"/>
        <v/>
      </c>
      <c r="BM148" s="87"/>
      <c r="BN148" s="88"/>
      <c r="BO148" s="88"/>
      <c r="DE148" s="76"/>
      <c r="DF148" s="76"/>
      <c r="DG148" s="89"/>
      <c r="DH148" s="77"/>
      <c r="DI148" s="77" t="str">
        <f>IF(A148="","",[2]Calculation!H147)</f>
        <v/>
      </c>
      <c r="DJ148" s="77" t="str">
        <f t="shared" si="26"/>
        <v/>
      </c>
    </row>
    <row r="149" spans="1:114" ht="15">
      <c r="A149" s="71" t="str">
        <f>IF(BOM!C156="","",IF(LEFT(BOM!C156,3)="CZE",BOM!C156,IF(AND(BOM!C156&gt;100000,BOM!C156&lt;999999),BOM!C156,"n/a")))</f>
        <v/>
      </c>
      <c r="B149" s="72" t="str">
        <f>IF(A149="","",IF(A149="n/a","",BOM!H156))</f>
        <v/>
      </c>
      <c r="C149" s="72" t="str">
        <f t="shared" si="18"/>
        <v/>
      </c>
      <c r="D149" s="72"/>
      <c r="E149" s="73" t="str">
        <f t="shared" si="19"/>
        <v/>
      </c>
      <c r="F149" s="74"/>
      <c r="G149" s="74"/>
      <c r="H149" s="74"/>
      <c r="I149" s="73"/>
      <c r="J149" s="75"/>
      <c r="K149" s="76"/>
      <c r="L149" s="72"/>
      <c r="M149" s="72"/>
      <c r="N149" s="72"/>
      <c r="O149" s="72"/>
      <c r="Q149" s="78"/>
      <c r="R149" s="72"/>
      <c r="T149" s="72"/>
      <c r="U149" s="72"/>
      <c r="V149" s="72"/>
      <c r="W149" s="72"/>
      <c r="X149" s="72"/>
      <c r="Z149" s="78"/>
      <c r="AA149" s="72"/>
      <c r="AC149" s="72"/>
      <c r="AD149" s="72"/>
      <c r="AE149" s="72"/>
      <c r="AF149" s="72"/>
      <c r="AG149" s="72"/>
      <c r="AL149" s="79"/>
      <c r="AM149" s="72"/>
      <c r="AN149" s="72"/>
      <c r="AO149" s="72"/>
      <c r="AP149" s="72"/>
      <c r="AR149" s="78"/>
      <c r="AS149" s="72"/>
      <c r="AT149" s="123" t="str">
        <f t="shared" si="20"/>
        <v/>
      </c>
      <c r="AU149" s="73"/>
      <c r="AV149" s="72" t="str">
        <f>IF(A149="","",IF(A149="n/a","",BOM!I156))</f>
        <v/>
      </c>
      <c r="AW149" s="81" t="str">
        <f>IF(A149="","",IF(A149="n/a","",BOM!K156))</f>
        <v/>
      </c>
      <c r="AX149" s="72" t="str">
        <f t="shared" si="21"/>
        <v/>
      </c>
      <c r="AZ149" s="82" t="str">
        <f t="shared" ca="1" si="22"/>
        <v/>
      </c>
      <c r="BA149" s="83"/>
      <c r="BB149" s="84"/>
      <c r="BC149" s="72" t="str">
        <f t="shared" si="23"/>
        <v/>
      </c>
      <c r="BD149" s="85" t="str">
        <f>IF(A149="","",IF(A149="n/a","",BOM!IL156))</f>
        <v/>
      </c>
      <c r="BE149" s="72" t="str">
        <f t="shared" si="24"/>
        <v/>
      </c>
      <c r="BF149" s="72"/>
      <c r="BG149" s="72"/>
      <c r="BH149" s="79"/>
      <c r="BI149" s="72"/>
      <c r="BJ149" s="79"/>
      <c r="BK149" s="84"/>
      <c r="BL149" s="86" t="str">
        <f t="shared" si="25"/>
        <v/>
      </c>
      <c r="BM149" s="87"/>
      <c r="BN149" s="88"/>
      <c r="BO149" s="88"/>
      <c r="DE149" s="76"/>
      <c r="DF149" s="76"/>
      <c r="DG149" s="89"/>
      <c r="DH149" s="77"/>
      <c r="DI149" s="77" t="str">
        <f>IF(A149="","",[2]Calculation!H148)</f>
        <v/>
      </c>
      <c r="DJ149" s="77" t="str">
        <f t="shared" si="26"/>
        <v/>
      </c>
    </row>
    <row r="150" spans="1:114" ht="15">
      <c r="A150" s="71" t="str">
        <f>IF(BOM!C157="","",IF(LEFT(BOM!C157,3)="CZE",BOM!C157,IF(AND(BOM!C157&gt;100000,BOM!C157&lt;999999),BOM!C157,"n/a")))</f>
        <v/>
      </c>
      <c r="B150" s="72" t="str">
        <f>IF(A150="","",IF(A150="n/a","",BOM!H157))</f>
        <v/>
      </c>
      <c r="C150" s="72" t="str">
        <f t="shared" si="18"/>
        <v/>
      </c>
      <c r="D150" s="72"/>
      <c r="E150" s="73" t="str">
        <f t="shared" si="19"/>
        <v/>
      </c>
      <c r="F150" s="74"/>
      <c r="G150" s="74"/>
      <c r="H150" s="74"/>
      <c r="I150" s="73"/>
      <c r="J150" s="75"/>
      <c r="K150" s="76"/>
      <c r="L150" s="72"/>
      <c r="M150" s="72"/>
      <c r="N150" s="72"/>
      <c r="O150" s="72"/>
      <c r="Q150" s="78"/>
      <c r="R150" s="72"/>
      <c r="T150" s="72"/>
      <c r="U150" s="72"/>
      <c r="V150" s="72"/>
      <c r="W150" s="72"/>
      <c r="X150" s="72"/>
      <c r="Z150" s="78"/>
      <c r="AA150" s="72"/>
      <c r="AC150" s="72"/>
      <c r="AD150" s="72"/>
      <c r="AE150" s="72"/>
      <c r="AF150" s="72"/>
      <c r="AG150" s="72"/>
      <c r="AL150" s="79"/>
      <c r="AM150" s="72"/>
      <c r="AN150" s="72"/>
      <c r="AO150" s="72"/>
      <c r="AP150" s="72"/>
      <c r="AR150" s="78"/>
      <c r="AS150" s="72"/>
      <c r="AT150" s="123" t="str">
        <f t="shared" si="20"/>
        <v/>
      </c>
      <c r="AU150" s="73"/>
      <c r="AV150" s="72" t="str">
        <f>IF(A150="","",IF(A150="n/a","",BOM!I157))</f>
        <v/>
      </c>
      <c r="AW150" s="81" t="str">
        <f>IF(A150="","",IF(A150="n/a","",BOM!K157))</f>
        <v/>
      </c>
      <c r="AX150" s="72" t="str">
        <f t="shared" si="21"/>
        <v/>
      </c>
      <c r="AZ150" s="82" t="str">
        <f t="shared" ca="1" si="22"/>
        <v/>
      </c>
      <c r="BA150" s="83"/>
      <c r="BB150" s="84"/>
      <c r="BC150" s="72" t="str">
        <f t="shared" si="23"/>
        <v/>
      </c>
      <c r="BD150" s="85" t="str">
        <f>IF(A150="","",IF(A150="n/a","",BOM!IL157))</f>
        <v/>
      </c>
      <c r="BE150" s="72" t="str">
        <f t="shared" si="24"/>
        <v/>
      </c>
      <c r="BF150" s="72"/>
      <c r="BG150" s="72"/>
      <c r="BH150" s="79"/>
      <c r="BI150" s="72"/>
      <c r="BJ150" s="79"/>
      <c r="BK150" s="84"/>
      <c r="BL150" s="86" t="str">
        <f t="shared" si="25"/>
        <v/>
      </c>
      <c r="BM150" s="87"/>
      <c r="BN150" s="88"/>
      <c r="BO150" s="88"/>
      <c r="DE150" s="76"/>
      <c r="DF150" s="76"/>
      <c r="DG150" s="89"/>
      <c r="DH150" s="77"/>
      <c r="DI150" s="77" t="str">
        <f>IF(A150="","",[2]Calculation!H149)</f>
        <v/>
      </c>
      <c r="DJ150" s="77" t="str">
        <f t="shared" si="26"/>
        <v/>
      </c>
    </row>
    <row r="151" spans="1:114" ht="15">
      <c r="A151" s="71" t="str">
        <f>IF(BOM!C158="","",IF(LEFT(BOM!C158,3)="CZE",BOM!C158,IF(AND(BOM!C158&gt;100000,BOM!C158&lt;999999),BOM!C158,"n/a")))</f>
        <v/>
      </c>
      <c r="B151" s="72" t="str">
        <f>IF(A151="","",IF(A151="n/a","",BOM!H158))</f>
        <v/>
      </c>
      <c r="C151" s="72" t="str">
        <f t="shared" si="18"/>
        <v/>
      </c>
      <c r="D151" s="72"/>
      <c r="E151" s="73" t="str">
        <f t="shared" si="19"/>
        <v/>
      </c>
      <c r="F151" s="74"/>
      <c r="G151" s="74"/>
      <c r="H151" s="74"/>
      <c r="I151" s="73"/>
      <c r="J151" s="75"/>
      <c r="K151" s="76"/>
      <c r="L151" s="72"/>
      <c r="M151" s="72"/>
      <c r="N151" s="72"/>
      <c r="O151" s="72"/>
      <c r="Q151" s="78"/>
      <c r="R151" s="72"/>
      <c r="T151" s="72"/>
      <c r="U151" s="72"/>
      <c r="V151" s="72"/>
      <c r="W151" s="72"/>
      <c r="X151" s="72"/>
      <c r="Z151" s="78"/>
      <c r="AA151" s="72"/>
      <c r="AC151" s="72"/>
      <c r="AD151" s="72"/>
      <c r="AE151" s="72"/>
      <c r="AF151" s="72"/>
      <c r="AG151" s="72"/>
      <c r="AL151" s="79"/>
      <c r="AM151" s="72"/>
      <c r="AN151" s="72"/>
      <c r="AO151" s="72"/>
      <c r="AP151" s="72"/>
      <c r="AR151" s="78"/>
      <c r="AS151" s="72"/>
      <c r="AT151" s="123" t="str">
        <f t="shared" si="20"/>
        <v/>
      </c>
      <c r="AU151" s="73"/>
      <c r="AV151" s="72" t="str">
        <f>IF(A151="","",IF(A151="n/a","",BOM!I158))</f>
        <v/>
      </c>
      <c r="AW151" s="81" t="str">
        <f>IF(A151="","",IF(A151="n/a","",BOM!K158))</f>
        <v/>
      </c>
      <c r="AX151" s="72" t="str">
        <f t="shared" si="21"/>
        <v/>
      </c>
      <c r="AZ151" s="82" t="str">
        <f t="shared" ca="1" si="22"/>
        <v/>
      </c>
      <c r="BA151" s="83"/>
      <c r="BB151" s="84"/>
      <c r="BC151" s="72" t="str">
        <f t="shared" si="23"/>
        <v/>
      </c>
      <c r="BD151" s="85" t="str">
        <f>IF(A151="","",IF(A151="n/a","",BOM!IL158))</f>
        <v/>
      </c>
      <c r="BE151" s="72" t="str">
        <f t="shared" si="24"/>
        <v/>
      </c>
      <c r="BF151" s="72"/>
      <c r="BG151" s="72"/>
      <c r="BH151" s="79"/>
      <c r="BI151" s="72"/>
      <c r="BJ151" s="79"/>
      <c r="BK151" s="84"/>
      <c r="BL151" s="86" t="str">
        <f t="shared" si="25"/>
        <v/>
      </c>
      <c r="BM151" s="87"/>
      <c r="BN151" s="88"/>
      <c r="BO151" s="88"/>
      <c r="DE151" s="76"/>
      <c r="DF151" s="76"/>
      <c r="DG151" s="89"/>
      <c r="DH151" s="77"/>
      <c r="DI151" s="77" t="str">
        <f>IF(A151="","",[2]Calculation!H150)</f>
        <v/>
      </c>
      <c r="DJ151" s="77" t="str">
        <f t="shared" si="26"/>
        <v/>
      </c>
    </row>
    <row r="152" spans="1:114" ht="15">
      <c r="A152" s="71" t="str">
        <f>IF(BOM!C159="","",IF(LEFT(BOM!C159,3)="CZE",BOM!C159,IF(AND(BOM!C159&gt;100000,BOM!C159&lt;999999),BOM!C159,"n/a")))</f>
        <v/>
      </c>
      <c r="B152" s="72" t="str">
        <f>IF(A152="","",IF(A152="n/a","",BOM!H159))</f>
        <v/>
      </c>
      <c r="C152" s="72" t="str">
        <f t="shared" si="18"/>
        <v/>
      </c>
      <c r="D152" s="72"/>
      <c r="E152" s="73" t="str">
        <f t="shared" si="19"/>
        <v/>
      </c>
      <c r="F152" s="74"/>
      <c r="G152" s="74"/>
      <c r="H152" s="74"/>
      <c r="I152" s="73"/>
      <c r="J152" s="75"/>
      <c r="K152" s="76"/>
      <c r="L152" s="72"/>
      <c r="M152" s="72"/>
      <c r="N152" s="72"/>
      <c r="O152" s="72"/>
      <c r="Q152" s="78"/>
      <c r="R152" s="72"/>
      <c r="T152" s="72"/>
      <c r="U152" s="72"/>
      <c r="V152" s="72"/>
      <c r="W152" s="72"/>
      <c r="X152" s="72"/>
      <c r="Z152" s="78"/>
      <c r="AA152" s="72"/>
      <c r="AC152" s="72"/>
      <c r="AD152" s="72"/>
      <c r="AE152" s="72"/>
      <c r="AF152" s="72"/>
      <c r="AG152" s="72"/>
      <c r="AL152" s="79"/>
      <c r="AM152" s="72"/>
      <c r="AN152" s="72"/>
      <c r="AO152" s="72"/>
      <c r="AP152" s="72"/>
      <c r="AR152" s="78"/>
      <c r="AS152" s="72"/>
      <c r="AT152" s="123" t="str">
        <f t="shared" si="20"/>
        <v/>
      </c>
      <c r="AU152" s="73"/>
      <c r="AV152" s="72" t="str">
        <f>IF(A152="","",IF(A152="n/a","",BOM!I159))</f>
        <v/>
      </c>
      <c r="AW152" s="81" t="str">
        <f>IF(A152="","",IF(A152="n/a","",BOM!K159))</f>
        <v/>
      </c>
      <c r="AX152" s="72" t="str">
        <f t="shared" si="21"/>
        <v/>
      </c>
      <c r="AZ152" s="82" t="str">
        <f t="shared" ca="1" si="22"/>
        <v/>
      </c>
      <c r="BA152" s="83"/>
      <c r="BB152" s="84"/>
      <c r="BC152" s="72" t="str">
        <f t="shared" si="23"/>
        <v/>
      </c>
      <c r="BD152" s="85" t="str">
        <f>IF(A152="","",IF(A152="n/a","",BOM!IL159))</f>
        <v/>
      </c>
      <c r="BE152" s="72" t="str">
        <f t="shared" si="24"/>
        <v/>
      </c>
      <c r="BF152" s="72"/>
      <c r="BG152" s="72"/>
      <c r="BH152" s="79"/>
      <c r="BI152" s="72"/>
      <c r="BJ152" s="79"/>
      <c r="BK152" s="84"/>
      <c r="BL152" s="86" t="str">
        <f t="shared" si="25"/>
        <v/>
      </c>
      <c r="BM152" s="87"/>
      <c r="BN152" s="88"/>
      <c r="BO152" s="88"/>
      <c r="DE152" s="76"/>
      <c r="DF152" s="76"/>
      <c r="DG152" s="89"/>
      <c r="DH152" s="77"/>
      <c r="DI152" s="77" t="str">
        <f>IF(A152="","",[2]Calculation!H151)</f>
        <v/>
      </c>
      <c r="DJ152" s="77" t="str">
        <f t="shared" si="26"/>
        <v/>
      </c>
    </row>
    <row r="153" spans="1:114" ht="15">
      <c r="A153" s="71" t="str">
        <f>IF(BOM!C160="","",IF(LEFT(BOM!C160,3)="CZE",BOM!C160,IF(AND(BOM!C160&gt;100000,BOM!C160&lt;999999),BOM!C160,"n/a")))</f>
        <v/>
      </c>
      <c r="B153" s="72" t="str">
        <f>IF(A153="","",IF(A153="n/a","",BOM!H160))</f>
        <v/>
      </c>
      <c r="C153" s="72" t="str">
        <f t="shared" si="18"/>
        <v/>
      </c>
      <c r="D153" s="72"/>
      <c r="E153" s="73" t="str">
        <f t="shared" si="19"/>
        <v/>
      </c>
      <c r="F153" s="74"/>
      <c r="G153" s="74"/>
      <c r="H153" s="74"/>
      <c r="I153" s="73"/>
      <c r="J153" s="75"/>
      <c r="K153" s="76"/>
      <c r="L153" s="72"/>
      <c r="M153" s="72"/>
      <c r="N153" s="72"/>
      <c r="O153" s="72"/>
      <c r="Q153" s="78"/>
      <c r="R153" s="72"/>
      <c r="T153" s="72"/>
      <c r="U153" s="72"/>
      <c r="V153" s="72"/>
      <c r="W153" s="72"/>
      <c r="X153" s="72"/>
      <c r="Z153" s="78"/>
      <c r="AA153" s="72"/>
      <c r="AC153" s="72"/>
      <c r="AD153" s="72"/>
      <c r="AE153" s="72"/>
      <c r="AF153" s="72"/>
      <c r="AG153" s="72"/>
      <c r="AL153" s="79"/>
      <c r="AM153" s="72"/>
      <c r="AN153" s="72"/>
      <c r="AO153" s="72"/>
      <c r="AP153" s="72"/>
      <c r="AR153" s="78"/>
      <c r="AS153" s="72"/>
      <c r="AT153" s="123" t="str">
        <f t="shared" si="20"/>
        <v/>
      </c>
      <c r="AU153" s="73"/>
      <c r="AV153" s="72" t="str">
        <f>IF(A153="","",IF(A153="n/a","",BOM!I160))</f>
        <v/>
      </c>
      <c r="AW153" s="81" t="str">
        <f>IF(A153="","",IF(A153="n/a","",BOM!K160))</f>
        <v/>
      </c>
      <c r="AX153" s="72" t="str">
        <f t="shared" si="21"/>
        <v/>
      </c>
      <c r="AZ153" s="82" t="str">
        <f t="shared" ca="1" si="22"/>
        <v/>
      </c>
      <c r="BA153" s="83"/>
      <c r="BB153" s="84"/>
      <c r="BC153" s="72" t="str">
        <f t="shared" si="23"/>
        <v/>
      </c>
      <c r="BD153" s="85" t="str">
        <f>IF(A153="","",IF(A153="n/a","",BOM!IL160))</f>
        <v/>
      </c>
      <c r="BE153" s="72" t="str">
        <f t="shared" si="24"/>
        <v/>
      </c>
      <c r="BF153" s="72"/>
      <c r="BG153" s="72"/>
      <c r="BH153" s="79"/>
      <c r="BI153" s="72"/>
      <c r="BJ153" s="79"/>
      <c r="BK153" s="84"/>
      <c r="BL153" s="86" t="str">
        <f t="shared" si="25"/>
        <v/>
      </c>
      <c r="BM153" s="87"/>
      <c r="BN153" s="88"/>
      <c r="BO153" s="88"/>
      <c r="DE153" s="76"/>
      <c r="DF153" s="76"/>
      <c r="DG153" s="89"/>
      <c r="DH153" s="77"/>
      <c r="DI153" s="77" t="str">
        <f>IF(A153="","",[2]Calculation!H152)</f>
        <v/>
      </c>
      <c r="DJ153" s="77" t="str">
        <f t="shared" si="26"/>
        <v/>
      </c>
    </row>
    <row r="154" spans="1:114" ht="15">
      <c r="A154" s="71" t="str">
        <f>IF(BOM!C161="","",IF(LEFT(BOM!C161,3)="CZE",BOM!C161,IF(AND(BOM!C161&gt;100000,BOM!C161&lt;999999),BOM!C161,"n/a")))</f>
        <v/>
      </c>
      <c r="B154" s="72" t="str">
        <f>IF(A154="","",IF(A154="n/a","",BOM!H161))</f>
        <v/>
      </c>
      <c r="C154" s="72" t="str">
        <f t="shared" si="18"/>
        <v/>
      </c>
      <c r="D154" s="72"/>
      <c r="E154" s="73" t="str">
        <f t="shared" si="19"/>
        <v/>
      </c>
      <c r="F154" s="74"/>
      <c r="G154" s="74"/>
      <c r="H154" s="74"/>
      <c r="I154" s="73"/>
      <c r="J154" s="75"/>
      <c r="K154" s="76"/>
      <c r="L154" s="72"/>
      <c r="M154" s="72"/>
      <c r="N154" s="72"/>
      <c r="O154" s="72"/>
      <c r="Q154" s="78"/>
      <c r="R154" s="72"/>
      <c r="T154" s="72"/>
      <c r="U154" s="72"/>
      <c r="V154" s="72"/>
      <c r="W154" s="72"/>
      <c r="X154" s="72"/>
      <c r="Z154" s="78"/>
      <c r="AA154" s="72"/>
      <c r="AC154" s="72"/>
      <c r="AD154" s="72"/>
      <c r="AE154" s="72"/>
      <c r="AF154" s="72"/>
      <c r="AG154" s="72"/>
      <c r="AL154" s="79"/>
      <c r="AM154" s="72"/>
      <c r="AN154" s="72"/>
      <c r="AO154" s="72"/>
      <c r="AP154" s="72"/>
      <c r="AR154" s="78"/>
      <c r="AS154" s="72"/>
      <c r="AT154" s="123" t="str">
        <f t="shared" si="20"/>
        <v/>
      </c>
      <c r="AU154" s="73"/>
      <c r="AV154" s="72" t="str">
        <f>IF(A154="","",IF(A154="n/a","",BOM!I161))</f>
        <v/>
      </c>
      <c r="AW154" s="81" t="str">
        <f>IF(A154="","",IF(A154="n/a","",BOM!K161))</f>
        <v/>
      </c>
      <c r="AX154" s="72" t="str">
        <f t="shared" si="21"/>
        <v/>
      </c>
      <c r="AZ154" s="82" t="str">
        <f t="shared" ca="1" si="22"/>
        <v/>
      </c>
      <c r="BA154" s="83"/>
      <c r="BB154" s="84"/>
      <c r="BC154" s="72" t="str">
        <f t="shared" si="23"/>
        <v/>
      </c>
      <c r="BD154" s="85" t="str">
        <f>IF(A154="","",IF(A154="n/a","",BOM!IL161))</f>
        <v/>
      </c>
      <c r="BE154" s="72" t="str">
        <f t="shared" si="24"/>
        <v/>
      </c>
      <c r="BF154" s="72"/>
      <c r="BG154" s="72"/>
      <c r="BH154" s="79"/>
      <c r="BI154" s="72"/>
      <c r="BJ154" s="79"/>
      <c r="BK154" s="84"/>
      <c r="BL154" s="86" t="str">
        <f t="shared" si="25"/>
        <v/>
      </c>
      <c r="BM154" s="87"/>
      <c r="BN154" s="88"/>
      <c r="BO154" s="88"/>
      <c r="DE154" s="76"/>
      <c r="DF154" s="76"/>
      <c r="DG154" s="89"/>
      <c r="DH154" s="77"/>
      <c r="DI154" s="77" t="str">
        <f>IF(A154="","",[2]Calculation!H153)</f>
        <v/>
      </c>
      <c r="DJ154" s="77" t="str">
        <f t="shared" si="26"/>
        <v/>
      </c>
    </row>
    <row r="155" spans="1:114" ht="15">
      <c r="A155" s="71" t="str">
        <f>IF(BOM!C162="","",IF(LEFT(BOM!C162,3)="CZE",BOM!C162,IF(AND(BOM!C162&gt;100000,BOM!C162&lt;999999),BOM!C162,"n/a")))</f>
        <v/>
      </c>
      <c r="B155" s="72" t="str">
        <f>IF(A155="","",IF(A155="n/a","",BOM!H162))</f>
        <v/>
      </c>
      <c r="C155" s="72" t="str">
        <f t="shared" si="18"/>
        <v/>
      </c>
      <c r="D155" s="72"/>
      <c r="E155" s="73" t="str">
        <f t="shared" si="19"/>
        <v/>
      </c>
      <c r="F155" s="74"/>
      <c r="G155" s="74"/>
      <c r="H155" s="74"/>
      <c r="I155" s="73"/>
      <c r="J155" s="75"/>
      <c r="K155" s="76"/>
      <c r="L155" s="72"/>
      <c r="M155" s="72"/>
      <c r="N155" s="72"/>
      <c r="O155" s="72"/>
      <c r="Q155" s="78"/>
      <c r="R155" s="72"/>
      <c r="T155" s="72"/>
      <c r="U155" s="72"/>
      <c r="V155" s="72"/>
      <c r="W155" s="72"/>
      <c r="X155" s="72"/>
      <c r="Z155" s="78"/>
      <c r="AA155" s="72"/>
      <c r="AC155" s="72"/>
      <c r="AD155" s="72"/>
      <c r="AE155" s="72"/>
      <c r="AF155" s="72"/>
      <c r="AG155" s="72"/>
      <c r="AL155" s="79"/>
      <c r="AM155" s="72"/>
      <c r="AN155" s="72"/>
      <c r="AO155" s="72"/>
      <c r="AP155" s="72"/>
      <c r="AR155" s="78"/>
      <c r="AS155" s="72"/>
      <c r="AT155" s="123" t="str">
        <f t="shared" si="20"/>
        <v/>
      </c>
      <c r="AU155" s="73"/>
      <c r="AV155" s="72" t="str">
        <f>IF(A155="","",IF(A155="n/a","",BOM!I162))</f>
        <v/>
      </c>
      <c r="AW155" s="81" t="str">
        <f>IF(A155="","",IF(A155="n/a","",BOM!K162))</f>
        <v/>
      </c>
      <c r="AX155" s="72" t="str">
        <f t="shared" si="21"/>
        <v/>
      </c>
      <c r="AZ155" s="82" t="str">
        <f t="shared" ca="1" si="22"/>
        <v/>
      </c>
      <c r="BA155" s="83"/>
      <c r="BB155" s="84"/>
      <c r="BC155" s="72" t="str">
        <f t="shared" si="23"/>
        <v/>
      </c>
      <c r="BD155" s="85" t="str">
        <f>IF(A155="","",IF(A155="n/a","",BOM!IL162))</f>
        <v/>
      </c>
      <c r="BE155" s="72" t="str">
        <f t="shared" si="24"/>
        <v/>
      </c>
      <c r="BF155" s="72"/>
      <c r="BG155" s="72"/>
      <c r="BH155" s="79"/>
      <c r="BI155" s="72"/>
      <c r="BJ155" s="79"/>
      <c r="BK155" s="84"/>
      <c r="BL155" s="86" t="str">
        <f t="shared" si="25"/>
        <v/>
      </c>
      <c r="BM155" s="87"/>
      <c r="BN155" s="88"/>
      <c r="BO155" s="88"/>
      <c r="DE155" s="76"/>
      <c r="DF155" s="76"/>
      <c r="DG155" s="89"/>
      <c r="DH155" s="77"/>
      <c r="DI155" s="77" t="str">
        <f>IF(A155="","",[2]Calculation!H154)</f>
        <v/>
      </c>
      <c r="DJ155" s="77" t="str">
        <f t="shared" si="26"/>
        <v/>
      </c>
    </row>
    <row r="156" spans="1:114" ht="15">
      <c r="A156" s="71" t="str">
        <f>IF(BOM!C163="","",IF(LEFT(BOM!C163,3)="CZE",BOM!C163,IF(AND(BOM!C163&gt;100000,BOM!C163&lt;999999),BOM!C163,"n/a")))</f>
        <v/>
      </c>
      <c r="B156" s="72" t="str">
        <f>IF(A156="","",IF(A156="n/a","",BOM!H163))</f>
        <v/>
      </c>
      <c r="C156" s="72" t="str">
        <f t="shared" si="18"/>
        <v/>
      </c>
      <c r="D156" s="72"/>
      <c r="E156" s="73" t="str">
        <f t="shared" si="19"/>
        <v/>
      </c>
      <c r="F156" s="74"/>
      <c r="G156" s="74"/>
      <c r="H156" s="74"/>
      <c r="I156" s="73"/>
      <c r="J156" s="75"/>
      <c r="K156" s="76"/>
      <c r="L156" s="72"/>
      <c r="M156" s="72"/>
      <c r="N156" s="72"/>
      <c r="O156" s="72"/>
      <c r="Q156" s="78"/>
      <c r="R156" s="72"/>
      <c r="T156" s="72"/>
      <c r="U156" s="72"/>
      <c r="V156" s="72"/>
      <c r="W156" s="72"/>
      <c r="X156" s="72"/>
      <c r="Z156" s="78"/>
      <c r="AA156" s="72"/>
      <c r="AC156" s="72"/>
      <c r="AD156" s="72"/>
      <c r="AE156" s="72"/>
      <c r="AF156" s="72"/>
      <c r="AG156" s="72"/>
      <c r="AL156" s="79"/>
      <c r="AM156" s="72"/>
      <c r="AN156" s="72"/>
      <c r="AO156" s="72"/>
      <c r="AP156" s="72"/>
      <c r="AR156" s="78"/>
      <c r="AS156" s="72"/>
      <c r="AT156" s="123" t="str">
        <f t="shared" si="20"/>
        <v/>
      </c>
      <c r="AU156" s="73"/>
      <c r="AV156" s="72" t="str">
        <f>IF(A156="","",IF(A156="n/a","",BOM!I163))</f>
        <v/>
      </c>
      <c r="AW156" s="81" t="str">
        <f>IF(A156="","",IF(A156="n/a","",BOM!K163))</f>
        <v/>
      </c>
      <c r="AX156" s="72" t="str">
        <f t="shared" si="21"/>
        <v/>
      </c>
      <c r="AZ156" s="82" t="str">
        <f t="shared" ca="1" si="22"/>
        <v/>
      </c>
      <c r="BA156" s="83"/>
      <c r="BB156" s="84"/>
      <c r="BC156" s="72" t="str">
        <f t="shared" si="23"/>
        <v/>
      </c>
      <c r="BD156" s="85" t="str">
        <f>IF(A156="","",IF(A156="n/a","",BOM!IL163))</f>
        <v/>
      </c>
      <c r="BE156" s="72" t="str">
        <f t="shared" si="24"/>
        <v/>
      </c>
      <c r="BF156" s="72"/>
      <c r="BG156" s="72"/>
      <c r="BH156" s="79"/>
      <c r="BI156" s="72"/>
      <c r="BJ156" s="79"/>
      <c r="BK156" s="84"/>
      <c r="BL156" s="86" t="str">
        <f t="shared" si="25"/>
        <v/>
      </c>
      <c r="BM156" s="87"/>
      <c r="BN156" s="88"/>
      <c r="BO156" s="88"/>
      <c r="DE156" s="76"/>
      <c r="DF156" s="76"/>
      <c r="DG156" s="89"/>
      <c r="DH156" s="77"/>
      <c r="DI156" s="77" t="str">
        <f>IF(A156="","",[2]Calculation!H155)</f>
        <v/>
      </c>
      <c r="DJ156" s="77" t="str">
        <f t="shared" si="26"/>
        <v/>
      </c>
    </row>
    <row r="157" spans="1:114" ht="15">
      <c r="A157" s="71" t="str">
        <f>IF(BOM!C164="","",IF(LEFT(BOM!C164,3)="CZE",BOM!C164,IF(AND(BOM!C164&gt;100000,BOM!C164&lt;999999),BOM!C164,"n/a")))</f>
        <v/>
      </c>
      <c r="B157" s="72" t="str">
        <f>IF(A157="","",IF(A157="n/a","",BOM!H164))</f>
        <v/>
      </c>
      <c r="C157" s="72" t="str">
        <f t="shared" si="18"/>
        <v/>
      </c>
      <c r="D157" s="72"/>
      <c r="E157" s="73" t="str">
        <f t="shared" si="19"/>
        <v/>
      </c>
      <c r="F157" s="74"/>
      <c r="G157" s="74"/>
      <c r="H157" s="74"/>
      <c r="I157" s="73"/>
      <c r="J157" s="75"/>
      <c r="K157" s="76"/>
      <c r="L157" s="72"/>
      <c r="M157" s="72"/>
      <c r="N157" s="72"/>
      <c r="O157" s="72"/>
      <c r="Q157" s="78"/>
      <c r="R157" s="72"/>
      <c r="T157" s="72"/>
      <c r="U157" s="72"/>
      <c r="V157" s="72"/>
      <c r="W157" s="72"/>
      <c r="X157" s="72"/>
      <c r="Z157" s="78"/>
      <c r="AA157" s="72"/>
      <c r="AC157" s="72"/>
      <c r="AD157" s="72"/>
      <c r="AE157" s="72"/>
      <c r="AF157" s="72"/>
      <c r="AG157" s="72"/>
      <c r="AL157" s="79"/>
      <c r="AM157" s="72"/>
      <c r="AN157" s="72"/>
      <c r="AO157" s="72"/>
      <c r="AP157" s="72"/>
      <c r="AR157" s="78"/>
      <c r="AS157" s="72"/>
      <c r="AT157" s="123" t="str">
        <f t="shared" si="20"/>
        <v/>
      </c>
      <c r="AU157" s="73"/>
      <c r="AV157" s="72" t="str">
        <f>IF(A157="","",IF(A157="n/a","",BOM!I164))</f>
        <v/>
      </c>
      <c r="AW157" s="81" t="str">
        <f>IF(A157="","",IF(A157="n/a","",BOM!K164))</f>
        <v/>
      </c>
      <c r="AX157" s="72" t="str">
        <f t="shared" si="21"/>
        <v/>
      </c>
      <c r="AZ157" s="82" t="str">
        <f t="shared" ca="1" si="22"/>
        <v/>
      </c>
      <c r="BA157" s="83"/>
      <c r="BB157" s="84"/>
      <c r="BC157" s="72" t="str">
        <f t="shared" si="23"/>
        <v/>
      </c>
      <c r="BD157" s="85" t="str">
        <f>IF(A157="","",IF(A157="n/a","",BOM!IL164))</f>
        <v/>
      </c>
      <c r="BE157" s="72" t="str">
        <f t="shared" si="24"/>
        <v/>
      </c>
      <c r="BF157" s="72"/>
      <c r="BG157" s="72"/>
      <c r="BH157" s="79"/>
      <c r="BI157" s="72"/>
      <c r="BJ157" s="79"/>
      <c r="BK157" s="84"/>
      <c r="BL157" s="86" t="str">
        <f t="shared" si="25"/>
        <v/>
      </c>
      <c r="BM157" s="87"/>
      <c r="BN157" s="88"/>
      <c r="BO157" s="88"/>
      <c r="DE157" s="76"/>
      <c r="DF157" s="76"/>
      <c r="DG157" s="89"/>
      <c r="DH157" s="77"/>
      <c r="DI157" s="77" t="str">
        <f>IF(A157="","",[2]Calculation!H156)</f>
        <v/>
      </c>
      <c r="DJ157" s="77" t="str">
        <f t="shared" si="26"/>
        <v/>
      </c>
    </row>
    <row r="158" spans="1:114" ht="15">
      <c r="A158" s="71" t="str">
        <f>IF(BOM!C165="","",IF(LEFT(BOM!C165,3)="CZE",BOM!C165,IF(AND(BOM!C165&gt;100000,BOM!C165&lt;999999),BOM!C165,"n/a")))</f>
        <v/>
      </c>
      <c r="B158" s="72" t="str">
        <f>IF(A158="","",IF(A158="n/a","",BOM!H165))</f>
        <v/>
      </c>
      <c r="C158" s="72" t="str">
        <f t="shared" si="18"/>
        <v/>
      </c>
      <c r="D158" s="72"/>
      <c r="E158" s="73" t="str">
        <f t="shared" si="19"/>
        <v/>
      </c>
      <c r="F158" s="74"/>
      <c r="G158" s="74"/>
      <c r="H158" s="74"/>
      <c r="I158" s="73"/>
      <c r="J158" s="75"/>
      <c r="K158" s="76"/>
      <c r="L158" s="72"/>
      <c r="M158" s="72"/>
      <c r="N158" s="72"/>
      <c r="O158" s="72"/>
      <c r="Q158" s="78"/>
      <c r="R158" s="72"/>
      <c r="T158" s="72"/>
      <c r="U158" s="72"/>
      <c r="V158" s="72"/>
      <c r="W158" s="72"/>
      <c r="X158" s="72"/>
      <c r="Z158" s="78"/>
      <c r="AA158" s="72"/>
      <c r="AC158" s="72"/>
      <c r="AD158" s="72"/>
      <c r="AE158" s="72"/>
      <c r="AF158" s="72"/>
      <c r="AG158" s="72"/>
      <c r="AL158" s="79"/>
      <c r="AM158" s="72"/>
      <c r="AN158" s="72"/>
      <c r="AO158" s="72"/>
      <c r="AP158" s="72"/>
      <c r="AR158" s="78"/>
      <c r="AS158" s="72"/>
      <c r="AT158" s="123" t="str">
        <f t="shared" si="20"/>
        <v/>
      </c>
      <c r="AU158" s="73"/>
      <c r="AV158" s="72" t="str">
        <f>IF(A158="","",IF(A158="n/a","",BOM!I165))</f>
        <v/>
      </c>
      <c r="AW158" s="81" t="str">
        <f>IF(A158="","",IF(A158="n/a","",BOM!K165))</f>
        <v/>
      </c>
      <c r="AX158" s="72" t="str">
        <f t="shared" si="21"/>
        <v/>
      </c>
      <c r="AZ158" s="82" t="str">
        <f t="shared" ca="1" si="22"/>
        <v/>
      </c>
      <c r="BA158" s="83"/>
      <c r="BB158" s="84"/>
      <c r="BC158" s="72" t="str">
        <f t="shared" si="23"/>
        <v/>
      </c>
      <c r="BD158" s="85" t="str">
        <f>IF(A158="","",IF(A158="n/a","",BOM!IL165))</f>
        <v/>
      </c>
      <c r="BE158" s="72" t="str">
        <f t="shared" si="24"/>
        <v/>
      </c>
      <c r="BF158" s="72"/>
      <c r="BG158" s="72"/>
      <c r="BH158" s="79"/>
      <c r="BI158" s="72"/>
      <c r="BJ158" s="79"/>
      <c r="BK158" s="84"/>
      <c r="BL158" s="86" t="str">
        <f t="shared" si="25"/>
        <v/>
      </c>
      <c r="BM158" s="87"/>
      <c r="BN158" s="88"/>
      <c r="BO158" s="88"/>
      <c r="DE158" s="76"/>
      <c r="DF158" s="76"/>
      <c r="DG158" s="89"/>
      <c r="DH158" s="77"/>
      <c r="DI158" s="77" t="str">
        <f>IF(A158="","",[2]Calculation!H157)</f>
        <v/>
      </c>
      <c r="DJ158" s="77" t="str">
        <f t="shared" si="26"/>
        <v/>
      </c>
    </row>
    <row r="159" spans="1:114" ht="15">
      <c r="A159" s="71" t="str">
        <f>IF(BOM!C166="","",IF(LEFT(BOM!C166,3)="CZE",BOM!C166,IF(AND(BOM!C166&gt;100000,BOM!C166&lt;999999),BOM!C166,"n/a")))</f>
        <v/>
      </c>
      <c r="B159" s="72" t="str">
        <f>IF(A159="","",IF(A159="n/a","",BOM!H166))</f>
        <v/>
      </c>
      <c r="C159" s="72" t="str">
        <f t="shared" si="18"/>
        <v/>
      </c>
      <c r="D159" s="72"/>
      <c r="E159" s="73" t="str">
        <f t="shared" si="19"/>
        <v/>
      </c>
      <c r="F159" s="74"/>
      <c r="G159" s="74"/>
      <c r="H159" s="74"/>
      <c r="I159" s="73"/>
      <c r="J159" s="75"/>
      <c r="K159" s="76"/>
      <c r="L159" s="72"/>
      <c r="M159" s="72"/>
      <c r="N159" s="72"/>
      <c r="O159" s="72"/>
      <c r="Q159" s="78"/>
      <c r="R159" s="72"/>
      <c r="T159" s="72"/>
      <c r="U159" s="72"/>
      <c r="V159" s="72"/>
      <c r="W159" s="72"/>
      <c r="X159" s="72"/>
      <c r="Z159" s="78"/>
      <c r="AA159" s="72"/>
      <c r="AC159" s="72"/>
      <c r="AD159" s="72"/>
      <c r="AE159" s="72"/>
      <c r="AF159" s="72"/>
      <c r="AG159" s="72"/>
      <c r="AL159" s="79"/>
      <c r="AM159" s="72"/>
      <c r="AN159" s="72"/>
      <c r="AO159" s="72"/>
      <c r="AP159" s="72"/>
      <c r="AR159" s="78"/>
      <c r="AS159" s="72"/>
      <c r="AT159" s="123" t="str">
        <f t="shared" si="20"/>
        <v/>
      </c>
      <c r="AU159" s="73"/>
      <c r="AV159" s="72" t="str">
        <f>IF(A159="","",IF(A159="n/a","",BOM!I166))</f>
        <v/>
      </c>
      <c r="AW159" s="81" t="str">
        <f>IF(A159="","",IF(A159="n/a","",BOM!K166))</f>
        <v/>
      </c>
      <c r="AX159" s="72" t="str">
        <f t="shared" si="21"/>
        <v/>
      </c>
      <c r="AZ159" s="82" t="str">
        <f t="shared" ca="1" si="22"/>
        <v/>
      </c>
      <c r="BA159" s="83"/>
      <c r="BB159" s="84"/>
      <c r="BC159" s="72" t="str">
        <f t="shared" si="23"/>
        <v/>
      </c>
      <c r="BD159" s="85" t="str">
        <f>IF(A159="","",IF(A159="n/a","",BOM!IL166))</f>
        <v/>
      </c>
      <c r="BE159" s="72" t="str">
        <f t="shared" si="24"/>
        <v/>
      </c>
      <c r="BF159" s="72"/>
      <c r="BG159" s="72"/>
      <c r="BH159" s="79"/>
      <c r="BI159" s="72"/>
      <c r="BJ159" s="79"/>
      <c r="BK159" s="84"/>
      <c r="BL159" s="86" t="str">
        <f t="shared" si="25"/>
        <v/>
      </c>
      <c r="BM159" s="87"/>
      <c r="BN159" s="88"/>
      <c r="BO159" s="88"/>
      <c r="DE159" s="76"/>
      <c r="DF159" s="76"/>
      <c r="DG159" s="89"/>
      <c r="DH159" s="77"/>
      <c r="DI159" s="77" t="str">
        <f>IF(A159="","",[2]Calculation!H158)</f>
        <v/>
      </c>
      <c r="DJ159" s="77" t="str">
        <f t="shared" si="26"/>
        <v/>
      </c>
    </row>
    <row r="160" spans="1:114" ht="15">
      <c r="A160" s="71" t="str">
        <f>IF(BOM!C167="","",IF(LEFT(BOM!C167,3)="CZE",BOM!C167,IF(AND(BOM!C167&gt;100000,BOM!C167&lt;999999),BOM!C167,"n/a")))</f>
        <v/>
      </c>
      <c r="B160" s="72" t="str">
        <f>IF(A160="","",IF(A160="n/a","",BOM!H167))</f>
        <v/>
      </c>
      <c r="C160" s="72" t="str">
        <f t="shared" si="18"/>
        <v/>
      </c>
      <c r="D160" s="72"/>
      <c r="E160" s="73" t="str">
        <f t="shared" si="19"/>
        <v/>
      </c>
      <c r="F160" s="74"/>
      <c r="G160" s="74"/>
      <c r="H160" s="74"/>
      <c r="I160" s="73"/>
      <c r="J160" s="75"/>
      <c r="K160" s="76"/>
      <c r="L160" s="72"/>
      <c r="M160" s="72"/>
      <c r="N160" s="72"/>
      <c r="O160" s="72"/>
      <c r="Q160" s="78"/>
      <c r="R160" s="72"/>
      <c r="T160" s="72"/>
      <c r="U160" s="72"/>
      <c r="V160" s="72"/>
      <c r="W160" s="72"/>
      <c r="X160" s="72"/>
      <c r="Z160" s="78"/>
      <c r="AA160" s="72"/>
      <c r="AC160" s="72"/>
      <c r="AD160" s="72"/>
      <c r="AE160" s="72"/>
      <c r="AF160" s="72"/>
      <c r="AG160" s="72"/>
      <c r="AL160" s="79"/>
      <c r="AM160" s="72"/>
      <c r="AN160" s="72"/>
      <c r="AO160" s="72"/>
      <c r="AP160" s="72"/>
      <c r="AR160" s="78"/>
      <c r="AS160" s="72"/>
      <c r="AT160" s="123" t="str">
        <f t="shared" si="20"/>
        <v/>
      </c>
      <c r="AU160" s="73"/>
      <c r="AV160" s="72" t="str">
        <f>IF(A160="","",IF(A160="n/a","",BOM!I167))</f>
        <v/>
      </c>
      <c r="AW160" s="81" t="str">
        <f>IF(A160="","",IF(A160="n/a","",BOM!K167))</f>
        <v/>
      </c>
      <c r="AX160" s="72" t="str">
        <f t="shared" si="21"/>
        <v/>
      </c>
      <c r="AZ160" s="82" t="str">
        <f t="shared" ca="1" si="22"/>
        <v/>
      </c>
      <c r="BA160" s="83"/>
      <c r="BB160" s="84"/>
      <c r="BC160" s="72" t="str">
        <f t="shared" si="23"/>
        <v/>
      </c>
      <c r="BD160" s="85" t="str">
        <f>IF(A160="","",IF(A160="n/a","",BOM!IL167))</f>
        <v/>
      </c>
      <c r="BE160" s="72" t="str">
        <f t="shared" si="24"/>
        <v/>
      </c>
      <c r="BF160" s="72"/>
      <c r="BG160" s="72"/>
      <c r="BH160" s="79"/>
      <c r="BI160" s="72"/>
      <c r="BJ160" s="79"/>
      <c r="BK160" s="84"/>
      <c r="BL160" s="86" t="str">
        <f t="shared" si="25"/>
        <v/>
      </c>
      <c r="BM160" s="87"/>
      <c r="BN160" s="88"/>
      <c r="BO160" s="88"/>
      <c r="DE160" s="76"/>
      <c r="DF160" s="76"/>
      <c r="DG160" s="89"/>
      <c r="DH160" s="77"/>
      <c r="DI160" s="77" t="str">
        <f>IF(A160="","",[2]Calculation!H159)</f>
        <v/>
      </c>
      <c r="DJ160" s="77" t="str">
        <f t="shared" si="26"/>
        <v/>
      </c>
    </row>
    <row r="161" spans="1:114" ht="15">
      <c r="A161" s="71" t="str">
        <f>IF(BOM!C168="","",IF(LEFT(BOM!C168,3)="CZE",BOM!C168,IF(AND(BOM!C168&gt;100000,BOM!C168&lt;999999),BOM!C168,"n/a")))</f>
        <v/>
      </c>
      <c r="B161" s="72" t="str">
        <f>IF(A161="","",IF(A161="n/a","",BOM!H168))</f>
        <v/>
      </c>
      <c r="C161" s="72" t="str">
        <f t="shared" si="18"/>
        <v/>
      </c>
      <c r="D161" s="72"/>
      <c r="E161" s="73" t="str">
        <f t="shared" si="19"/>
        <v/>
      </c>
      <c r="F161" s="74"/>
      <c r="G161" s="74"/>
      <c r="H161" s="74"/>
      <c r="I161" s="73"/>
      <c r="J161" s="75"/>
      <c r="K161" s="76"/>
      <c r="L161" s="72"/>
      <c r="M161" s="72"/>
      <c r="N161" s="72"/>
      <c r="O161" s="72"/>
      <c r="Q161" s="78"/>
      <c r="R161" s="72"/>
      <c r="T161" s="72"/>
      <c r="U161" s="72"/>
      <c r="V161" s="72"/>
      <c r="W161" s="72"/>
      <c r="X161" s="72"/>
      <c r="Z161" s="78"/>
      <c r="AA161" s="72"/>
      <c r="AC161" s="72"/>
      <c r="AD161" s="72"/>
      <c r="AE161" s="72"/>
      <c r="AF161" s="72"/>
      <c r="AG161" s="72"/>
      <c r="AL161" s="79"/>
      <c r="AM161" s="72"/>
      <c r="AN161" s="72"/>
      <c r="AO161" s="72"/>
      <c r="AP161" s="72"/>
      <c r="AR161" s="78"/>
      <c r="AS161" s="72"/>
      <c r="AT161" s="123" t="str">
        <f t="shared" si="20"/>
        <v/>
      </c>
      <c r="AU161" s="73"/>
      <c r="AV161" s="72" t="str">
        <f>IF(A161="","",IF(A161="n/a","",BOM!I168))</f>
        <v/>
      </c>
      <c r="AW161" s="81" t="str">
        <f>IF(A161="","",IF(A161="n/a","",BOM!K168))</f>
        <v/>
      </c>
      <c r="AX161" s="72" t="str">
        <f t="shared" si="21"/>
        <v/>
      </c>
      <c r="AZ161" s="82" t="str">
        <f t="shared" ca="1" si="22"/>
        <v/>
      </c>
      <c r="BA161" s="83"/>
      <c r="BB161" s="84"/>
      <c r="BC161" s="72" t="str">
        <f t="shared" si="23"/>
        <v/>
      </c>
      <c r="BD161" s="85" t="str">
        <f>IF(A161="","",IF(A161="n/a","",BOM!IL168))</f>
        <v/>
      </c>
      <c r="BE161" s="72" t="str">
        <f t="shared" si="24"/>
        <v/>
      </c>
      <c r="BF161" s="72"/>
      <c r="BG161" s="72"/>
      <c r="BH161" s="79"/>
      <c r="BI161" s="72"/>
      <c r="BJ161" s="79"/>
      <c r="BK161" s="84"/>
      <c r="BL161" s="86" t="str">
        <f t="shared" si="25"/>
        <v/>
      </c>
      <c r="BM161" s="87"/>
      <c r="BN161" s="88"/>
      <c r="BO161" s="88"/>
      <c r="DE161" s="76"/>
      <c r="DF161" s="76"/>
      <c r="DG161" s="89"/>
      <c r="DH161" s="77"/>
      <c r="DI161" s="77" t="str">
        <f>IF(A161="","",[2]Calculation!H160)</f>
        <v/>
      </c>
      <c r="DJ161" s="77" t="str">
        <f t="shared" si="26"/>
        <v/>
      </c>
    </row>
    <row r="162" spans="1:114" ht="15">
      <c r="A162" s="71" t="str">
        <f>IF(BOM!C169="","",IF(LEFT(BOM!C169,3)="CZE",BOM!C169,IF(AND(BOM!C169&gt;100000,BOM!C169&lt;999999),BOM!C169,"n/a")))</f>
        <v/>
      </c>
      <c r="B162" s="72" t="str">
        <f>IF(A162="","",IF(A162="n/a","",BOM!H169))</f>
        <v/>
      </c>
      <c r="C162" s="72" t="str">
        <f t="shared" si="18"/>
        <v/>
      </c>
      <c r="D162" s="72"/>
      <c r="E162" s="73" t="str">
        <f t="shared" si="19"/>
        <v/>
      </c>
      <c r="F162" s="74"/>
      <c r="G162" s="74"/>
      <c r="H162" s="74"/>
      <c r="I162" s="73"/>
      <c r="J162" s="75"/>
      <c r="K162" s="76"/>
      <c r="L162" s="72"/>
      <c r="M162" s="72"/>
      <c r="N162" s="72"/>
      <c r="O162" s="72"/>
      <c r="Q162" s="78"/>
      <c r="R162" s="72"/>
      <c r="T162" s="72"/>
      <c r="U162" s="72"/>
      <c r="V162" s="72"/>
      <c r="W162" s="72"/>
      <c r="X162" s="72"/>
      <c r="Z162" s="78"/>
      <c r="AA162" s="72"/>
      <c r="AC162" s="72"/>
      <c r="AD162" s="72"/>
      <c r="AE162" s="72"/>
      <c r="AF162" s="72"/>
      <c r="AG162" s="72"/>
      <c r="AL162" s="79"/>
      <c r="AM162" s="72"/>
      <c r="AN162" s="72"/>
      <c r="AO162" s="72"/>
      <c r="AP162" s="72"/>
      <c r="AR162" s="78"/>
      <c r="AS162" s="72"/>
      <c r="AT162" s="123" t="str">
        <f t="shared" si="20"/>
        <v/>
      </c>
      <c r="AU162" s="73"/>
      <c r="AV162" s="72" t="str">
        <f>IF(A162="","",IF(A162="n/a","",BOM!I169))</f>
        <v/>
      </c>
      <c r="AW162" s="81" t="str">
        <f>IF(A162="","",IF(A162="n/a","",BOM!K169))</f>
        <v/>
      </c>
      <c r="AX162" s="72" t="str">
        <f t="shared" si="21"/>
        <v/>
      </c>
      <c r="AZ162" s="82" t="str">
        <f t="shared" ca="1" si="22"/>
        <v/>
      </c>
      <c r="BA162" s="83"/>
      <c r="BB162" s="84"/>
      <c r="BC162" s="72" t="str">
        <f t="shared" si="23"/>
        <v/>
      </c>
      <c r="BD162" s="85" t="str">
        <f>IF(A162="","",IF(A162="n/a","",BOM!IL169))</f>
        <v/>
      </c>
      <c r="BE162" s="72" t="str">
        <f t="shared" si="24"/>
        <v/>
      </c>
      <c r="BF162" s="72"/>
      <c r="BG162" s="72"/>
      <c r="BH162" s="79"/>
      <c r="BI162" s="72"/>
      <c r="BJ162" s="79"/>
      <c r="BK162" s="84"/>
      <c r="BL162" s="86" t="str">
        <f t="shared" si="25"/>
        <v/>
      </c>
      <c r="BM162" s="87"/>
      <c r="BN162" s="88"/>
      <c r="BO162" s="88"/>
      <c r="DE162" s="76"/>
      <c r="DF162" s="76"/>
      <c r="DG162" s="89"/>
      <c r="DH162" s="77"/>
      <c r="DI162" s="77" t="str">
        <f>IF(A162="","",[2]Calculation!H161)</f>
        <v/>
      </c>
      <c r="DJ162" s="77" t="str">
        <f t="shared" si="26"/>
        <v/>
      </c>
    </row>
    <row r="163" spans="1:114" ht="15">
      <c r="A163" s="71" t="str">
        <f>IF(BOM!C170="","",IF(LEFT(BOM!C170,3)="CZE",BOM!C170,IF(AND(BOM!C170&gt;100000,BOM!C170&lt;999999),BOM!C170,"n/a")))</f>
        <v/>
      </c>
      <c r="B163" s="72" t="str">
        <f>IF(A163="","",IF(A163="n/a","",BOM!H170))</f>
        <v/>
      </c>
      <c r="C163" s="72" t="str">
        <f t="shared" si="18"/>
        <v/>
      </c>
      <c r="D163" s="72"/>
      <c r="E163" s="73" t="str">
        <f t="shared" si="19"/>
        <v/>
      </c>
      <c r="F163" s="74"/>
      <c r="G163" s="74"/>
      <c r="H163" s="74"/>
      <c r="I163" s="73"/>
      <c r="J163" s="75"/>
      <c r="K163" s="76"/>
      <c r="L163" s="72"/>
      <c r="M163" s="72"/>
      <c r="N163" s="72"/>
      <c r="O163" s="72"/>
      <c r="Q163" s="78"/>
      <c r="R163" s="72"/>
      <c r="T163" s="72"/>
      <c r="U163" s="72"/>
      <c r="V163" s="72"/>
      <c r="W163" s="72"/>
      <c r="X163" s="72"/>
      <c r="Z163" s="78"/>
      <c r="AA163" s="72"/>
      <c r="AC163" s="72"/>
      <c r="AD163" s="72"/>
      <c r="AE163" s="72"/>
      <c r="AF163" s="72"/>
      <c r="AG163" s="72"/>
      <c r="AL163" s="79"/>
      <c r="AM163" s="72"/>
      <c r="AN163" s="72"/>
      <c r="AO163" s="72"/>
      <c r="AP163" s="72"/>
      <c r="AR163" s="78"/>
      <c r="AS163" s="72"/>
      <c r="AT163" s="123" t="str">
        <f t="shared" si="20"/>
        <v/>
      </c>
      <c r="AU163" s="73"/>
      <c r="AV163" s="72" t="str">
        <f>IF(A163="","",IF(A163="n/a","",BOM!I170))</f>
        <v/>
      </c>
      <c r="AW163" s="81" t="str">
        <f>IF(A163="","",IF(A163="n/a","",BOM!K170))</f>
        <v/>
      </c>
      <c r="AX163" s="72" t="str">
        <f t="shared" si="21"/>
        <v/>
      </c>
      <c r="AZ163" s="82" t="str">
        <f t="shared" ca="1" si="22"/>
        <v/>
      </c>
      <c r="BA163" s="83"/>
      <c r="BB163" s="84"/>
      <c r="BC163" s="72" t="str">
        <f t="shared" si="23"/>
        <v/>
      </c>
      <c r="BD163" s="85" t="str">
        <f>IF(A163="","",IF(A163="n/a","",BOM!IL170))</f>
        <v/>
      </c>
      <c r="BE163" s="72" t="str">
        <f t="shared" si="24"/>
        <v/>
      </c>
      <c r="BF163" s="72"/>
      <c r="BG163" s="72"/>
      <c r="BH163" s="79"/>
      <c r="BI163" s="72"/>
      <c r="BJ163" s="79"/>
      <c r="BK163" s="84"/>
      <c r="BL163" s="86" t="str">
        <f t="shared" si="25"/>
        <v/>
      </c>
      <c r="BM163" s="87"/>
      <c r="BN163" s="88"/>
      <c r="BO163" s="88"/>
      <c r="DE163" s="76"/>
      <c r="DF163" s="76"/>
      <c r="DG163" s="89"/>
      <c r="DH163" s="77"/>
      <c r="DI163" s="77" t="str">
        <f>IF(A163="","",[2]Calculation!H162)</f>
        <v/>
      </c>
      <c r="DJ163" s="77" t="str">
        <f t="shared" si="26"/>
        <v/>
      </c>
    </row>
    <row r="164" spans="1:114" ht="15">
      <c r="A164" s="71" t="str">
        <f>IF(BOM!C171="","",IF(LEFT(BOM!C171,3)="CZE",BOM!C171,IF(AND(BOM!C171&gt;100000,BOM!C171&lt;999999),BOM!C171,"n/a")))</f>
        <v/>
      </c>
      <c r="B164" s="72" t="str">
        <f>IF(A164="","",IF(A164="n/a","",BOM!H171))</f>
        <v/>
      </c>
      <c r="C164" s="72" t="str">
        <f t="shared" si="18"/>
        <v/>
      </c>
      <c r="D164" s="72"/>
      <c r="E164" s="73" t="str">
        <f t="shared" si="19"/>
        <v/>
      </c>
      <c r="F164" s="74"/>
      <c r="G164" s="74"/>
      <c r="H164" s="74"/>
      <c r="I164" s="73"/>
      <c r="J164" s="75"/>
      <c r="K164" s="76"/>
      <c r="L164" s="72"/>
      <c r="M164" s="72"/>
      <c r="N164" s="72"/>
      <c r="O164" s="72"/>
      <c r="Q164" s="78"/>
      <c r="R164" s="72"/>
      <c r="T164" s="72"/>
      <c r="U164" s="72"/>
      <c r="V164" s="72"/>
      <c r="W164" s="72"/>
      <c r="X164" s="72"/>
      <c r="Z164" s="78"/>
      <c r="AA164" s="72"/>
      <c r="AC164" s="72"/>
      <c r="AD164" s="72"/>
      <c r="AE164" s="72"/>
      <c r="AF164" s="72"/>
      <c r="AG164" s="72"/>
      <c r="AL164" s="79"/>
      <c r="AM164" s="72"/>
      <c r="AN164" s="72"/>
      <c r="AO164" s="72"/>
      <c r="AP164" s="72"/>
      <c r="AR164" s="78"/>
      <c r="AS164" s="72"/>
      <c r="AT164" s="123" t="str">
        <f t="shared" si="20"/>
        <v/>
      </c>
      <c r="AU164" s="73"/>
      <c r="AV164" s="72" t="str">
        <f>IF(A164="","",IF(A164="n/a","",BOM!I171))</f>
        <v/>
      </c>
      <c r="AW164" s="81" t="str">
        <f>IF(A164="","",IF(A164="n/a","",BOM!K171))</f>
        <v/>
      </c>
      <c r="AX164" s="72" t="str">
        <f t="shared" si="21"/>
        <v/>
      </c>
      <c r="AZ164" s="82" t="str">
        <f t="shared" ca="1" si="22"/>
        <v/>
      </c>
      <c r="BA164" s="83"/>
      <c r="BB164" s="84"/>
      <c r="BC164" s="72" t="str">
        <f t="shared" si="23"/>
        <v/>
      </c>
      <c r="BD164" s="85" t="str">
        <f>IF(A164="","",IF(A164="n/a","",BOM!IL171))</f>
        <v/>
      </c>
      <c r="BE164" s="72" t="str">
        <f t="shared" si="24"/>
        <v/>
      </c>
      <c r="BF164" s="72"/>
      <c r="BG164" s="72"/>
      <c r="BH164" s="79"/>
      <c r="BI164" s="72"/>
      <c r="BJ164" s="79"/>
      <c r="BK164" s="84"/>
      <c r="BL164" s="86" t="str">
        <f t="shared" si="25"/>
        <v/>
      </c>
      <c r="BM164" s="87"/>
      <c r="BN164" s="88"/>
      <c r="BO164" s="88"/>
      <c r="DE164" s="76"/>
      <c r="DF164" s="76"/>
      <c r="DG164" s="89"/>
      <c r="DH164" s="77"/>
      <c r="DI164" s="77" t="str">
        <f>IF(A164="","",[2]Calculation!H163)</f>
        <v/>
      </c>
      <c r="DJ164" s="77" t="str">
        <f t="shared" si="26"/>
        <v/>
      </c>
    </row>
    <row r="165" spans="1:114" ht="15">
      <c r="A165" s="71" t="str">
        <f>IF(BOM!C172="","",IF(LEFT(BOM!C172,3)="CZE",BOM!C172,IF(AND(BOM!C172&gt;100000,BOM!C172&lt;999999),BOM!C172,"n/a")))</f>
        <v/>
      </c>
      <c r="B165" s="72" t="str">
        <f>IF(A165="","",IF(A165="n/a","",BOM!H172))</f>
        <v/>
      </c>
      <c r="C165" s="72" t="str">
        <f t="shared" si="18"/>
        <v/>
      </c>
      <c r="D165" s="72"/>
      <c r="E165" s="73" t="str">
        <f t="shared" si="19"/>
        <v/>
      </c>
      <c r="F165" s="74"/>
      <c r="G165" s="74"/>
      <c r="H165" s="74"/>
      <c r="I165" s="73"/>
      <c r="J165" s="75"/>
      <c r="K165" s="76"/>
      <c r="L165" s="72"/>
      <c r="M165" s="72"/>
      <c r="N165" s="72"/>
      <c r="O165" s="72"/>
      <c r="Q165" s="78"/>
      <c r="R165" s="72"/>
      <c r="T165" s="72"/>
      <c r="U165" s="72"/>
      <c r="V165" s="72"/>
      <c r="W165" s="72"/>
      <c r="X165" s="72"/>
      <c r="Z165" s="78"/>
      <c r="AA165" s="72"/>
      <c r="AC165" s="72"/>
      <c r="AD165" s="72"/>
      <c r="AE165" s="72"/>
      <c r="AF165" s="72"/>
      <c r="AG165" s="72"/>
      <c r="AL165" s="79"/>
      <c r="AM165" s="72"/>
      <c r="AN165" s="72"/>
      <c r="AO165" s="72"/>
      <c r="AP165" s="72"/>
      <c r="AR165" s="78"/>
      <c r="AS165" s="72"/>
      <c r="AT165" s="123" t="str">
        <f t="shared" si="20"/>
        <v/>
      </c>
      <c r="AU165" s="73"/>
      <c r="AV165" s="72" t="str">
        <f>IF(A165="","",IF(A165="n/a","",BOM!I172))</f>
        <v/>
      </c>
      <c r="AW165" s="81" t="str">
        <f>IF(A165="","",IF(A165="n/a","",BOM!K172))</f>
        <v/>
      </c>
      <c r="AX165" s="72" t="str">
        <f t="shared" si="21"/>
        <v/>
      </c>
      <c r="AZ165" s="82" t="str">
        <f t="shared" ca="1" si="22"/>
        <v/>
      </c>
      <c r="BA165" s="83"/>
      <c r="BB165" s="84"/>
      <c r="BC165" s="72" t="str">
        <f t="shared" si="23"/>
        <v/>
      </c>
      <c r="BD165" s="85" t="str">
        <f>IF(A165="","",IF(A165="n/a","",BOM!IL172))</f>
        <v/>
      </c>
      <c r="BE165" s="72" t="str">
        <f t="shared" si="24"/>
        <v/>
      </c>
      <c r="BF165" s="72"/>
      <c r="BG165" s="72"/>
      <c r="BH165" s="79"/>
      <c r="BI165" s="72"/>
      <c r="BJ165" s="79"/>
      <c r="BK165" s="84"/>
      <c r="BL165" s="86" t="str">
        <f t="shared" si="25"/>
        <v/>
      </c>
      <c r="BM165" s="87"/>
      <c r="BN165" s="88"/>
      <c r="BO165" s="88"/>
      <c r="DE165" s="76"/>
      <c r="DF165" s="76"/>
      <c r="DG165" s="89"/>
      <c r="DH165" s="77"/>
      <c r="DI165" s="77" t="str">
        <f>IF(A165="","",[2]Calculation!H164)</f>
        <v/>
      </c>
      <c r="DJ165" s="77" t="str">
        <f t="shared" si="26"/>
        <v/>
      </c>
    </row>
    <row r="166" spans="1:114" ht="15">
      <c r="A166" s="71" t="str">
        <f>IF(BOM!C173="","",IF(LEFT(BOM!C173,3)="CZE",BOM!C173,IF(AND(BOM!C173&gt;100000,BOM!C173&lt;999999),BOM!C173,"n/a")))</f>
        <v/>
      </c>
      <c r="B166" s="72" t="str">
        <f>IF(A166="","",IF(A166="n/a","",BOM!H173))</f>
        <v/>
      </c>
      <c r="C166" s="72" t="str">
        <f t="shared" si="18"/>
        <v/>
      </c>
      <c r="D166" s="72"/>
      <c r="E166" s="73" t="str">
        <f t="shared" si="19"/>
        <v/>
      </c>
      <c r="F166" s="74"/>
      <c r="G166" s="74"/>
      <c r="H166" s="74"/>
      <c r="I166" s="73"/>
      <c r="J166" s="75"/>
      <c r="K166" s="76"/>
      <c r="L166" s="72"/>
      <c r="M166" s="72"/>
      <c r="N166" s="72"/>
      <c r="O166" s="72"/>
      <c r="Q166" s="78"/>
      <c r="R166" s="72"/>
      <c r="T166" s="72"/>
      <c r="U166" s="72"/>
      <c r="V166" s="72"/>
      <c r="W166" s="72"/>
      <c r="X166" s="72"/>
      <c r="Z166" s="78"/>
      <c r="AA166" s="72"/>
      <c r="AC166" s="72"/>
      <c r="AD166" s="72"/>
      <c r="AE166" s="72"/>
      <c r="AF166" s="72"/>
      <c r="AG166" s="72"/>
      <c r="AL166" s="79"/>
      <c r="AM166" s="72"/>
      <c r="AN166" s="72"/>
      <c r="AO166" s="72"/>
      <c r="AP166" s="72"/>
      <c r="AR166" s="78"/>
      <c r="AS166" s="72"/>
      <c r="AT166" s="123" t="str">
        <f t="shared" si="20"/>
        <v/>
      </c>
      <c r="AU166" s="73"/>
      <c r="AV166" s="72" t="str">
        <f>IF(A166="","",IF(A166="n/a","",BOM!I173))</f>
        <v/>
      </c>
      <c r="AW166" s="81" t="str">
        <f>IF(A166="","",IF(A166="n/a","",BOM!K173))</f>
        <v/>
      </c>
      <c r="AX166" s="72" t="str">
        <f t="shared" si="21"/>
        <v/>
      </c>
      <c r="AZ166" s="82" t="str">
        <f t="shared" ca="1" si="22"/>
        <v/>
      </c>
      <c r="BA166" s="83"/>
      <c r="BB166" s="84"/>
      <c r="BC166" s="72" t="str">
        <f t="shared" si="23"/>
        <v/>
      </c>
      <c r="BD166" s="85" t="str">
        <f>IF(A166="","",IF(A166="n/a","",BOM!IL173))</f>
        <v/>
      </c>
      <c r="BE166" s="72" t="str">
        <f t="shared" si="24"/>
        <v/>
      </c>
      <c r="BF166" s="72"/>
      <c r="BG166" s="72"/>
      <c r="BH166" s="79"/>
      <c r="BI166" s="72"/>
      <c r="BJ166" s="79"/>
      <c r="BK166" s="84"/>
      <c r="BL166" s="86" t="str">
        <f t="shared" si="25"/>
        <v/>
      </c>
      <c r="BM166" s="87"/>
      <c r="BN166" s="88"/>
      <c r="BO166" s="88"/>
      <c r="DE166" s="76"/>
      <c r="DF166" s="76"/>
      <c r="DG166" s="89"/>
      <c r="DH166" s="77"/>
      <c r="DI166" s="77" t="str">
        <f>IF(A166="","",[2]Calculation!H165)</f>
        <v/>
      </c>
      <c r="DJ166" s="77" t="str">
        <f t="shared" si="26"/>
        <v/>
      </c>
    </row>
    <row r="167" spans="1:114" ht="15">
      <c r="A167" s="71" t="str">
        <f>IF(BOM!C174="","",IF(LEFT(BOM!C174,3)="CZE",BOM!C174,IF(AND(BOM!C174&gt;100000,BOM!C174&lt;999999),BOM!C174,"n/a")))</f>
        <v/>
      </c>
      <c r="B167" s="72" t="str">
        <f>IF(A167="","",IF(A167="n/a","",BOM!H174))</f>
        <v/>
      </c>
      <c r="C167" s="72" t="str">
        <f t="shared" si="18"/>
        <v/>
      </c>
      <c r="D167" s="72"/>
      <c r="E167" s="73" t="str">
        <f t="shared" si="19"/>
        <v/>
      </c>
      <c r="F167" s="74"/>
      <c r="G167" s="74"/>
      <c r="H167" s="74"/>
      <c r="I167" s="73"/>
      <c r="J167" s="75"/>
      <c r="K167" s="76"/>
      <c r="L167" s="72"/>
      <c r="M167" s="72"/>
      <c r="N167" s="72"/>
      <c r="O167" s="72"/>
      <c r="Q167" s="78"/>
      <c r="R167" s="72"/>
      <c r="T167" s="72"/>
      <c r="U167" s="72"/>
      <c r="V167" s="72"/>
      <c r="W167" s="72"/>
      <c r="X167" s="72"/>
      <c r="Z167" s="78"/>
      <c r="AA167" s="72"/>
      <c r="AC167" s="72"/>
      <c r="AD167" s="72"/>
      <c r="AE167" s="72"/>
      <c r="AF167" s="72"/>
      <c r="AG167" s="72"/>
      <c r="AL167" s="79"/>
      <c r="AM167" s="72"/>
      <c r="AN167" s="72"/>
      <c r="AO167" s="72"/>
      <c r="AP167" s="72"/>
      <c r="AR167" s="78"/>
      <c r="AS167" s="72"/>
      <c r="AT167" s="123" t="str">
        <f t="shared" si="20"/>
        <v/>
      </c>
      <c r="AU167" s="73"/>
      <c r="AV167" s="72" t="str">
        <f>IF(A167="","",IF(A167="n/a","",BOM!I174))</f>
        <v/>
      </c>
      <c r="AW167" s="81" t="str">
        <f>IF(A167="","",IF(A167="n/a","",BOM!K174))</f>
        <v/>
      </c>
      <c r="AX167" s="72" t="str">
        <f t="shared" si="21"/>
        <v/>
      </c>
      <c r="AZ167" s="82" t="str">
        <f t="shared" ca="1" si="22"/>
        <v/>
      </c>
      <c r="BA167" s="83"/>
      <c r="BB167" s="84"/>
      <c r="BC167" s="72" t="str">
        <f t="shared" si="23"/>
        <v/>
      </c>
      <c r="BD167" s="85" t="str">
        <f>IF(A167="","",IF(A167="n/a","",BOM!IL174))</f>
        <v/>
      </c>
      <c r="BE167" s="72" t="str">
        <f t="shared" si="24"/>
        <v/>
      </c>
      <c r="BF167" s="72"/>
      <c r="BG167" s="72"/>
      <c r="BH167" s="79"/>
      <c r="BI167" s="72"/>
      <c r="BJ167" s="79"/>
      <c r="BK167" s="84"/>
      <c r="BL167" s="86" t="str">
        <f t="shared" si="25"/>
        <v/>
      </c>
      <c r="BM167" s="87"/>
      <c r="BN167" s="88"/>
      <c r="BO167" s="88"/>
      <c r="DE167" s="76"/>
      <c r="DF167" s="76"/>
      <c r="DG167" s="89"/>
      <c r="DH167" s="77"/>
      <c r="DI167" s="77" t="str">
        <f>IF(A167="","",[2]Calculation!H166)</f>
        <v/>
      </c>
      <c r="DJ167" s="77" t="str">
        <f t="shared" si="26"/>
        <v/>
      </c>
    </row>
    <row r="168" spans="1:114" ht="15">
      <c r="A168" s="71" t="str">
        <f>IF(BOM!C175="","",IF(LEFT(BOM!C175,3)="CZE",BOM!C175,IF(AND(BOM!C175&gt;100000,BOM!C175&lt;999999),BOM!C175,"n/a")))</f>
        <v/>
      </c>
      <c r="B168" s="72" t="str">
        <f>IF(A168="","",IF(A168="n/a","",BOM!H175))</f>
        <v/>
      </c>
      <c r="C168" s="72" t="str">
        <f t="shared" si="18"/>
        <v/>
      </c>
      <c r="D168" s="72"/>
      <c r="E168" s="73" t="str">
        <f t="shared" si="19"/>
        <v/>
      </c>
      <c r="F168" s="74"/>
      <c r="G168" s="74"/>
      <c r="H168" s="74"/>
      <c r="I168" s="73"/>
      <c r="J168" s="75"/>
      <c r="K168" s="76"/>
      <c r="L168" s="72"/>
      <c r="M168" s="72"/>
      <c r="N168" s="72"/>
      <c r="O168" s="72"/>
      <c r="Q168" s="78"/>
      <c r="R168" s="72"/>
      <c r="T168" s="72"/>
      <c r="U168" s="72"/>
      <c r="V168" s="72"/>
      <c r="W168" s="72"/>
      <c r="X168" s="72"/>
      <c r="Z168" s="78"/>
      <c r="AA168" s="72"/>
      <c r="AC168" s="72"/>
      <c r="AD168" s="72"/>
      <c r="AE168" s="72"/>
      <c r="AF168" s="72"/>
      <c r="AG168" s="72"/>
      <c r="AL168" s="79"/>
      <c r="AM168" s="72"/>
      <c r="AN168" s="72"/>
      <c r="AO168" s="72"/>
      <c r="AP168" s="72"/>
      <c r="AR168" s="78"/>
      <c r="AS168" s="72"/>
      <c r="AT168" s="123" t="str">
        <f t="shared" si="20"/>
        <v/>
      </c>
      <c r="AU168" s="73"/>
      <c r="AV168" s="72" t="str">
        <f>IF(A168="","",IF(A168="n/a","",BOM!I175))</f>
        <v/>
      </c>
      <c r="AW168" s="81" t="str">
        <f>IF(A168="","",IF(A168="n/a","",BOM!K175))</f>
        <v/>
      </c>
      <c r="AX168" s="72" t="str">
        <f t="shared" si="21"/>
        <v/>
      </c>
      <c r="AZ168" s="82" t="str">
        <f t="shared" ca="1" si="22"/>
        <v/>
      </c>
      <c r="BA168" s="83"/>
      <c r="BB168" s="84"/>
      <c r="BC168" s="72" t="str">
        <f t="shared" si="23"/>
        <v/>
      </c>
      <c r="BD168" s="85" t="str">
        <f>IF(A168="","",IF(A168="n/a","",BOM!IL175))</f>
        <v/>
      </c>
      <c r="BE168" s="72" t="str">
        <f t="shared" si="24"/>
        <v/>
      </c>
      <c r="BF168" s="72"/>
      <c r="BG168" s="72"/>
      <c r="BH168" s="79"/>
      <c r="BI168" s="72"/>
      <c r="BJ168" s="79"/>
      <c r="BK168" s="84"/>
      <c r="BL168" s="86" t="str">
        <f t="shared" si="25"/>
        <v/>
      </c>
      <c r="BM168" s="87"/>
      <c r="BN168" s="88"/>
      <c r="BO168" s="88"/>
      <c r="DE168" s="76"/>
      <c r="DF168" s="76"/>
      <c r="DG168" s="89"/>
      <c r="DH168" s="77"/>
      <c r="DI168" s="77" t="str">
        <f>IF(A168="","",[2]Calculation!H167)</f>
        <v/>
      </c>
      <c r="DJ168" s="77" t="str">
        <f t="shared" si="26"/>
        <v/>
      </c>
    </row>
    <row r="169" spans="1:114" ht="15">
      <c r="A169" s="71" t="str">
        <f>IF(BOM!C176="","",IF(LEFT(BOM!C176,3)="CZE",BOM!C176,IF(AND(BOM!C176&gt;100000,BOM!C176&lt;999999),BOM!C176,"n/a")))</f>
        <v/>
      </c>
      <c r="B169" s="72" t="str">
        <f>IF(A169="","",IF(A169="n/a","",BOM!H176))</f>
        <v/>
      </c>
      <c r="C169" s="72" t="str">
        <f t="shared" si="18"/>
        <v/>
      </c>
      <c r="D169" s="72"/>
      <c r="E169" s="73" t="str">
        <f t="shared" si="19"/>
        <v/>
      </c>
      <c r="F169" s="74"/>
      <c r="G169" s="74"/>
      <c r="H169" s="74"/>
      <c r="I169" s="73"/>
      <c r="J169" s="75"/>
      <c r="K169" s="76"/>
      <c r="L169" s="72"/>
      <c r="M169" s="72"/>
      <c r="N169" s="72"/>
      <c r="O169" s="72"/>
      <c r="Q169" s="78"/>
      <c r="R169" s="72"/>
      <c r="T169" s="72"/>
      <c r="U169" s="72"/>
      <c r="V169" s="72"/>
      <c r="W169" s="72"/>
      <c r="X169" s="72"/>
      <c r="Z169" s="78"/>
      <c r="AA169" s="72"/>
      <c r="AC169" s="72"/>
      <c r="AD169" s="72"/>
      <c r="AE169" s="72"/>
      <c r="AF169" s="72"/>
      <c r="AG169" s="72"/>
      <c r="AL169" s="79"/>
      <c r="AM169" s="72"/>
      <c r="AN169" s="72"/>
      <c r="AO169" s="72"/>
      <c r="AP169" s="72"/>
      <c r="AR169" s="78"/>
      <c r="AS169" s="72"/>
      <c r="AT169" s="123" t="str">
        <f t="shared" si="20"/>
        <v/>
      </c>
      <c r="AU169" s="73"/>
      <c r="AV169" s="72" t="str">
        <f>IF(A169="","",IF(A169="n/a","",BOM!I176))</f>
        <v/>
      </c>
      <c r="AW169" s="81" t="str">
        <f>IF(A169="","",IF(A169="n/a","",BOM!K176))</f>
        <v/>
      </c>
      <c r="AX169" s="72" t="str">
        <f t="shared" si="21"/>
        <v/>
      </c>
      <c r="AZ169" s="82" t="str">
        <f t="shared" ca="1" si="22"/>
        <v/>
      </c>
      <c r="BA169" s="83"/>
      <c r="BB169" s="84"/>
      <c r="BC169" s="72" t="str">
        <f t="shared" si="23"/>
        <v/>
      </c>
      <c r="BD169" s="85" t="str">
        <f>IF(A169="","",IF(A169="n/a","",BOM!IL176))</f>
        <v/>
      </c>
      <c r="BE169" s="72" t="str">
        <f t="shared" si="24"/>
        <v/>
      </c>
      <c r="BF169" s="72"/>
      <c r="BG169" s="72"/>
      <c r="BH169" s="79"/>
      <c r="BI169" s="72"/>
      <c r="BJ169" s="79"/>
      <c r="BK169" s="84"/>
      <c r="BL169" s="86" t="str">
        <f t="shared" si="25"/>
        <v/>
      </c>
      <c r="BM169" s="87"/>
      <c r="BN169" s="88"/>
      <c r="BO169" s="88"/>
      <c r="DE169" s="76"/>
      <c r="DF169" s="76"/>
      <c r="DG169" s="89"/>
      <c r="DH169" s="77"/>
      <c r="DI169" s="77" t="str">
        <f>IF(A169="","",[2]Calculation!H168)</f>
        <v/>
      </c>
      <c r="DJ169" s="77" t="str">
        <f t="shared" si="26"/>
        <v/>
      </c>
    </row>
    <row r="170" spans="1:114" ht="15">
      <c r="A170" s="71" t="str">
        <f>IF(BOM!C177="","",IF(LEFT(BOM!C177,3)="CZE",BOM!C177,IF(AND(BOM!C177&gt;100000,BOM!C177&lt;999999),BOM!C177,"n/a")))</f>
        <v/>
      </c>
      <c r="B170" s="72" t="str">
        <f>IF(A170="","",IF(A170="n/a","",BOM!H177))</f>
        <v/>
      </c>
      <c r="C170" s="72" t="str">
        <f t="shared" si="18"/>
        <v/>
      </c>
      <c r="D170" s="72"/>
      <c r="E170" s="73" t="str">
        <f t="shared" si="19"/>
        <v/>
      </c>
      <c r="F170" s="74"/>
      <c r="G170" s="74"/>
      <c r="H170" s="74"/>
      <c r="I170" s="73"/>
      <c r="J170" s="75"/>
      <c r="K170" s="76"/>
      <c r="L170" s="72"/>
      <c r="M170" s="72"/>
      <c r="N170" s="72"/>
      <c r="O170" s="72"/>
      <c r="Q170" s="78"/>
      <c r="R170" s="72"/>
      <c r="T170" s="72"/>
      <c r="U170" s="72"/>
      <c r="V170" s="72"/>
      <c r="W170" s="72"/>
      <c r="X170" s="72"/>
      <c r="Z170" s="78"/>
      <c r="AA170" s="72"/>
      <c r="AC170" s="72"/>
      <c r="AD170" s="72"/>
      <c r="AE170" s="72"/>
      <c r="AF170" s="72"/>
      <c r="AG170" s="72"/>
      <c r="AL170" s="79"/>
      <c r="AM170" s="72"/>
      <c r="AN170" s="72"/>
      <c r="AO170" s="72"/>
      <c r="AP170" s="72"/>
      <c r="AR170" s="78"/>
      <c r="AS170" s="72"/>
      <c r="AT170" s="123" t="str">
        <f t="shared" si="20"/>
        <v/>
      </c>
      <c r="AU170" s="73"/>
      <c r="AV170" s="72" t="str">
        <f>IF(A170="","",IF(A170="n/a","",BOM!I177))</f>
        <v/>
      </c>
      <c r="AW170" s="81" t="str">
        <f>IF(A170="","",IF(A170="n/a","",BOM!K177))</f>
        <v/>
      </c>
      <c r="AX170" s="72" t="str">
        <f t="shared" si="21"/>
        <v/>
      </c>
      <c r="AZ170" s="82" t="str">
        <f t="shared" ca="1" si="22"/>
        <v/>
      </c>
      <c r="BA170" s="83"/>
      <c r="BB170" s="84"/>
      <c r="BC170" s="72" t="str">
        <f t="shared" si="23"/>
        <v/>
      </c>
      <c r="BD170" s="85" t="str">
        <f>IF(A170="","",IF(A170="n/a","",BOM!IL177))</f>
        <v/>
      </c>
      <c r="BE170" s="72" t="str">
        <f t="shared" si="24"/>
        <v/>
      </c>
      <c r="BF170" s="72"/>
      <c r="BG170" s="72"/>
      <c r="BH170" s="79"/>
      <c r="BI170" s="72"/>
      <c r="BJ170" s="79"/>
      <c r="BK170" s="84"/>
      <c r="BL170" s="86" t="str">
        <f t="shared" si="25"/>
        <v/>
      </c>
      <c r="BM170" s="87"/>
      <c r="BN170" s="88"/>
      <c r="BO170" s="88"/>
      <c r="DE170" s="76"/>
      <c r="DF170" s="76"/>
      <c r="DG170" s="89"/>
      <c r="DH170" s="77"/>
      <c r="DI170" s="77" t="str">
        <f>IF(A170="","",[2]Calculation!H169)</f>
        <v/>
      </c>
      <c r="DJ170" s="77" t="str">
        <f t="shared" si="26"/>
        <v/>
      </c>
    </row>
    <row r="171" spans="1:114" ht="15">
      <c r="A171" s="71" t="str">
        <f>IF(BOM!C178="","",IF(LEFT(BOM!C178,3)="CZE",BOM!C178,IF(AND(BOM!C178&gt;100000,BOM!C178&lt;999999),BOM!C178,"n/a")))</f>
        <v/>
      </c>
      <c r="B171" s="72" t="str">
        <f>IF(A171="","",IF(A171="n/a","",BOM!H178))</f>
        <v/>
      </c>
      <c r="C171" s="72" t="str">
        <f t="shared" si="18"/>
        <v/>
      </c>
      <c r="D171" s="72"/>
      <c r="E171" s="73" t="str">
        <f t="shared" si="19"/>
        <v/>
      </c>
      <c r="F171" s="74"/>
      <c r="G171" s="74"/>
      <c r="H171" s="74"/>
      <c r="I171" s="73"/>
      <c r="J171" s="75"/>
      <c r="K171" s="76"/>
      <c r="L171" s="72"/>
      <c r="M171" s="72"/>
      <c r="N171" s="72"/>
      <c r="O171" s="72"/>
      <c r="Q171" s="78"/>
      <c r="R171" s="72"/>
      <c r="T171" s="72"/>
      <c r="U171" s="72"/>
      <c r="V171" s="72"/>
      <c r="W171" s="72"/>
      <c r="X171" s="72"/>
      <c r="Z171" s="78"/>
      <c r="AA171" s="72"/>
      <c r="AC171" s="72"/>
      <c r="AD171" s="72"/>
      <c r="AE171" s="72"/>
      <c r="AF171" s="72"/>
      <c r="AG171" s="72"/>
      <c r="AL171" s="79"/>
      <c r="AM171" s="72"/>
      <c r="AN171" s="72"/>
      <c r="AO171" s="72"/>
      <c r="AP171" s="72"/>
      <c r="AR171" s="78"/>
      <c r="AS171" s="72"/>
      <c r="AT171" s="123" t="str">
        <f t="shared" si="20"/>
        <v/>
      </c>
      <c r="AU171" s="73"/>
      <c r="AV171" s="72" t="str">
        <f>IF(A171="","",IF(A171="n/a","",BOM!I178))</f>
        <v/>
      </c>
      <c r="AW171" s="81" t="str">
        <f>IF(A171="","",IF(A171="n/a","",BOM!K178))</f>
        <v/>
      </c>
      <c r="AX171" s="72" t="str">
        <f t="shared" si="21"/>
        <v/>
      </c>
      <c r="AZ171" s="82" t="str">
        <f t="shared" ca="1" si="22"/>
        <v/>
      </c>
      <c r="BA171" s="83"/>
      <c r="BB171" s="84"/>
      <c r="BC171" s="72" t="str">
        <f t="shared" si="23"/>
        <v/>
      </c>
      <c r="BD171" s="85" t="str">
        <f>IF(A171="","",IF(A171="n/a","",BOM!IL178))</f>
        <v/>
      </c>
      <c r="BE171" s="72" t="str">
        <f t="shared" si="24"/>
        <v/>
      </c>
      <c r="BF171" s="72"/>
      <c r="BG171" s="72"/>
      <c r="BH171" s="79"/>
      <c r="BI171" s="72"/>
      <c r="BJ171" s="79"/>
      <c r="BK171" s="84"/>
      <c r="BL171" s="86" t="str">
        <f t="shared" si="25"/>
        <v/>
      </c>
      <c r="BM171" s="87"/>
      <c r="BN171" s="88"/>
      <c r="BO171" s="88"/>
      <c r="DE171" s="76"/>
      <c r="DF171" s="76"/>
      <c r="DG171" s="89"/>
      <c r="DH171" s="77"/>
      <c r="DI171" s="77" t="str">
        <f>IF(A171="","",[2]Calculation!H170)</f>
        <v/>
      </c>
      <c r="DJ171" s="77" t="str">
        <f t="shared" si="26"/>
        <v/>
      </c>
    </row>
    <row r="172" spans="1:114" ht="15">
      <c r="A172" s="71" t="str">
        <f>IF(BOM!C179="","",IF(LEFT(BOM!C179,3)="CZE",BOM!C179,IF(AND(BOM!C179&gt;100000,BOM!C179&lt;999999),BOM!C179,"n/a")))</f>
        <v/>
      </c>
      <c r="B172" s="72" t="str">
        <f>IF(A172="","",IF(A172="n/a","",BOM!H179))</f>
        <v/>
      </c>
      <c r="C172" s="72" t="str">
        <f t="shared" si="18"/>
        <v/>
      </c>
      <c r="D172" s="72"/>
      <c r="E172" s="73" t="str">
        <f t="shared" si="19"/>
        <v/>
      </c>
      <c r="F172" s="74"/>
      <c r="G172" s="74"/>
      <c r="H172" s="74"/>
      <c r="I172" s="73"/>
      <c r="J172" s="75"/>
      <c r="K172" s="76"/>
      <c r="L172" s="72"/>
      <c r="M172" s="72"/>
      <c r="N172" s="72"/>
      <c r="O172" s="72"/>
      <c r="Q172" s="78"/>
      <c r="R172" s="72"/>
      <c r="T172" s="72"/>
      <c r="U172" s="72"/>
      <c r="V172" s="72"/>
      <c r="W172" s="72"/>
      <c r="X172" s="72"/>
      <c r="Z172" s="78"/>
      <c r="AA172" s="72"/>
      <c r="AC172" s="72"/>
      <c r="AD172" s="72"/>
      <c r="AE172" s="72"/>
      <c r="AF172" s="72"/>
      <c r="AG172" s="72"/>
      <c r="AL172" s="79"/>
      <c r="AM172" s="72"/>
      <c r="AN172" s="72"/>
      <c r="AO172" s="72"/>
      <c r="AP172" s="72"/>
      <c r="AR172" s="78"/>
      <c r="AS172" s="72"/>
      <c r="AT172" s="123" t="str">
        <f t="shared" si="20"/>
        <v/>
      </c>
      <c r="AU172" s="73"/>
      <c r="AV172" s="72" t="str">
        <f>IF(A172="","",IF(A172="n/a","",BOM!I179))</f>
        <v/>
      </c>
      <c r="AW172" s="81" t="str">
        <f>IF(A172="","",IF(A172="n/a","",BOM!K179))</f>
        <v/>
      </c>
      <c r="AX172" s="72" t="str">
        <f t="shared" si="21"/>
        <v/>
      </c>
      <c r="AZ172" s="82" t="str">
        <f t="shared" ca="1" si="22"/>
        <v/>
      </c>
      <c r="BA172" s="83"/>
      <c r="BB172" s="84"/>
      <c r="BC172" s="72" t="str">
        <f t="shared" si="23"/>
        <v/>
      </c>
      <c r="BD172" s="85" t="str">
        <f>IF(A172="","",IF(A172="n/a","",BOM!IL179))</f>
        <v/>
      </c>
      <c r="BE172" s="72" t="str">
        <f t="shared" si="24"/>
        <v/>
      </c>
      <c r="BF172" s="72"/>
      <c r="BG172" s="72"/>
      <c r="BH172" s="79"/>
      <c r="BI172" s="72"/>
      <c r="BJ172" s="79"/>
      <c r="BK172" s="84"/>
      <c r="BL172" s="86" t="str">
        <f t="shared" si="25"/>
        <v/>
      </c>
      <c r="BM172" s="87"/>
      <c r="BN172" s="88"/>
      <c r="BO172" s="88"/>
      <c r="DE172" s="76"/>
      <c r="DF172" s="76"/>
      <c r="DG172" s="89"/>
      <c r="DH172" s="77"/>
      <c r="DI172" s="77" t="str">
        <f>IF(A172="","",[2]Calculation!H171)</f>
        <v/>
      </c>
      <c r="DJ172" s="77" t="str">
        <f t="shared" si="26"/>
        <v/>
      </c>
    </row>
    <row r="173" spans="1:114" ht="15">
      <c r="A173" s="71" t="str">
        <f>IF(BOM!C180="","",IF(LEFT(BOM!C180,3)="CZE",BOM!C180,IF(AND(BOM!C180&gt;100000,BOM!C180&lt;999999),BOM!C180,"n/a")))</f>
        <v/>
      </c>
      <c r="B173" s="72" t="str">
        <f>IF(A173="","",IF(A173="n/a","",BOM!H180))</f>
        <v/>
      </c>
      <c r="C173" s="72" t="str">
        <f t="shared" si="18"/>
        <v/>
      </c>
      <c r="D173" s="72"/>
      <c r="E173" s="73" t="str">
        <f t="shared" si="19"/>
        <v/>
      </c>
      <c r="F173" s="74"/>
      <c r="G173" s="74"/>
      <c r="H173" s="74"/>
      <c r="I173" s="73"/>
      <c r="J173" s="75"/>
      <c r="K173" s="76"/>
      <c r="L173" s="72"/>
      <c r="M173" s="72"/>
      <c r="N173" s="72"/>
      <c r="O173" s="72"/>
      <c r="Q173" s="78"/>
      <c r="R173" s="72"/>
      <c r="T173" s="72"/>
      <c r="U173" s="72"/>
      <c r="V173" s="72"/>
      <c r="W173" s="72"/>
      <c r="X173" s="72"/>
      <c r="Z173" s="78"/>
      <c r="AA173" s="72"/>
      <c r="AC173" s="72"/>
      <c r="AD173" s="72"/>
      <c r="AE173" s="72"/>
      <c r="AF173" s="72"/>
      <c r="AG173" s="72"/>
      <c r="AL173" s="79"/>
      <c r="AM173" s="72"/>
      <c r="AN173" s="72"/>
      <c r="AO173" s="72"/>
      <c r="AP173" s="72"/>
      <c r="AR173" s="78"/>
      <c r="AS173" s="72"/>
      <c r="AT173" s="123" t="str">
        <f t="shared" si="20"/>
        <v/>
      </c>
      <c r="AU173" s="73"/>
      <c r="AV173" s="72" t="str">
        <f>IF(A173="","",IF(A173="n/a","",BOM!I180))</f>
        <v/>
      </c>
      <c r="AW173" s="81" t="str">
        <f>IF(A173="","",IF(A173="n/a","",BOM!K180))</f>
        <v/>
      </c>
      <c r="AX173" s="72" t="str">
        <f t="shared" si="21"/>
        <v/>
      </c>
      <c r="AZ173" s="82" t="str">
        <f t="shared" ca="1" si="22"/>
        <v/>
      </c>
      <c r="BA173" s="83"/>
      <c r="BB173" s="84"/>
      <c r="BC173" s="72" t="str">
        <f t="shared" si="23"/>
        <v/>
      </c>
      <c r="BD173" s="85" t="str">
        <f>IF(A173="","",IF(A173="n/a","",BOM!IL180))</f>
        <v/>
      </c>
      <c r="BE173" s="72" t="str">
        <f t="shared" si="24"/>
        <v/>
      </c>
      <c r="BF173" s="72"/>
      <c r="BG173" s="72"/>
      <c r="BH173" s="79"/>
      <c r="BI173" s="72"/>
      <c r="BJ173" s="79"/>
      <c r="BK173" s="84"/>
      <c r="BL173" s="86" t="str">
        <f t="shared" si="25"/>
        <v/>
      </c>
      <c r="BM173" s="87"/>
      <c r="BN173" s="88"/>
      <c r="BO173" s="88"/>
      <c r="DE173" s="76"/>
      <c r="DF173" s="76"/>
      <c r="DG173" s="89"/>
      <c r="DH173" s="77"/>
      <c r="DI173" s="77" t="str">
        <f>IF(A173="","",[2]Calculation!H172)</f>
        <v/>
      </c>
      <c r="DJ173" s="77" t="str">
        <f t="shared" si="26"/>
        <v/>
      </c>
    </row>
    <row r="174" spans="1:114" ht="15">
      <c r="A174" s="71" t="str">
        <f>IF(BOM!C181="","",IF(LEFT(BOM!C181,3)="CZE",BOM!C181,IF(AND(BOM!C181&gt;100000,BOM!C181&lt;999999),BOM!C181,"n/a")))</f>
        <v/>
      </c>
      <c r="B174" s="72" t="str">
        <f>IF(A174="","",IF(A174="n/a","",BOM!H181))</f>
        <v/>
      </c>
      <c r="C174" s="72" t="str">
        <f t="shared" si="18"/>
        <v/>
      </c>
      <c r="D174" s="72"/>
      <c r="E174" s="73" t="str">
        <f t="shared" si="19"/>
        <v/>
      </c>
      <c r="F174" s="74"/>
      <c r="G174" s="74"/>
      <c r="H174" s="74"/>
      <c r="I174" s="73"/>
      <c r="J174" s="75"/>
      <c r="K174" s="76"/>
      <c r="L174" s="72"/>
      <c r="M174" s="72"/>
      <c r="N174" s="72"/>
      <c r="O174" s="72"/>
      <c r="Q174" s="78"/>
      <c r="R174" s="72"/>
      <c r="T174" s="72"/>
      <c r="U174" s="72"/>
      <c r="V174" s="72"/>
      <c r="W174" s="72"/>
      <c r="X174" s="72"/>
      <c r="Z174" s="78"/>
      <c r="AA174" s="72"/>
      <c r="AC174" s="72"/>
      <c r="AD174" s="72"/>
      <c r="AE174" s="72"/>
      <c r="AF174" s="72"/>
      <c r="AG174" s="72"/>
      <c r="AL174" s="79"/>
      <c r="AM174" s="72"/>
      <c r="AN174" s="72"/>
      <c r="AO174" s="72"/>
      <c r="AP174" s="72"/>
      <c r="AR174" s="78"/>
      <c r="AS174" s="72"/>
      <c r="AT174" s="123" t="str">
        <f t="shared" si="20"/>
        <v/>
      </c>
      <c r="AU174" s="73"/>
      <c r="AV174" s="72" t="str">
        <f>IF(A174="","",IF(A174="n/a","",BOM!I181))</f>
        <v/>
      </c>
      <c r="AW174" s="81" t="str">
        <f>IF(A174="","",IF(A174="n/a","",BOM!K181))</f>
        <v/>
      </c>
      <c r="AX174" s="72" t="str">
        <f t="shared" si="21"/>
        <v/>
      </c>
      <c r="AZ174" s="82" t="str">
        <f t="shared" ca="1" si="22"/>
        <v/>
      </c>
      <c r="BA174" s="83"/>
      <c r="BB174" s="84"/>
      <c r="BC174" s="72" t="str">
        <f t="shared" si="23"/>
        <v/>
      </c>
      <c r="BD174" s="85" t="str">
        <f>IF(A174="","",IF(A174="n/a","",BOM!IL181))</f>
        <v/>
      </c>
      <c r="BE174" s="72" t="str">
        <f t="shared" si="24"/>
        <v/>
      </c>
      <c r="BF174" s="72"/>
      <c r="BG174" s="72"/>
      <c r="BH174" s="79"/>
      <c r="BI174" s="72"/>
      <c r="BJ174" s="79"/>
      <c r="BK174" s="84"/>
      <c r="BL174" s="86" t="str">
        <f t="shared" si="25"/>
        <v/>
      </c>
      <c r="BM174" s="87"/>
      <c r="BN174" s="88"/>
      <c r="BO174" s="88"/>
      <c r="DE174" s="76"/>
      <c r="DF174" s="76"/>
      <c r="DG174" s="89"/>
      <c r="DH174" s="77"/>
      <c r="DI174" s="77" t="str">
        <f>IF(A174="","",[2]Calculation!H173)</f>
        <v/>
      </c>
      <c r="DJ174" s="77" t="str">
        <f t="shared" si="26"/>
        <v/>
      </c>
    </row>
    <row r="175" spans="1:114" ht="15">
      <c r="A175" s="71" t="str">
        <f>IF(BOM!C182="","",IF(LEFT(BOM!C182,3)="CZE",BOM!C182,IF(AND(BOM!C182&gt;100000,BOM!C182&lt;999999),BOM!C182,"n/a")))</f>
        <v/>
      </c>
      <c r="B175" s="72" t="str">
        <f>IF(A175="","",IF(A175="n/a","",BOM!H182))</f>
        <v/>
      </c>
      <c r="C175" s="72" t="str">
        <f t="shared" si="18"/>
        <v/>
      </c>
      <c r="D175" s="72"/>
      <c r="E175" s="73" t="str">
        <f t="shared" si="19"/>
        <v/>
      </c>
      <c r="F175" s="74"/>
      <c r="G175" s="74"/>
      <c r="H175" s="74"/>
      <c r="I175" s="73"/>
      <c r="J175" s="75"/>
      <c r="K175" s="76"/>
      <c r="L175" s="72"/>
      <c r="M175" s="72"/>
      <c r="N175" s="72"/>
      <c r="O175" s="72"/>
      <c r="Q175" s="78"/>
      <c r="R175" s="72"/>
      <c r="T175" s="72"/>
      <c r="U175" s="72"/>
      <c r="V175" s="72"/>
      <c r="W175" s="72"/>
      <c r="X175" s="72"/>
      <c r="Z175" s="78"/>
      <c r="AA175" s="72"/>
      <c r="AC175" s="72"/>
      <c r="AD175" s="72"/>
      <c r="AE175" s="72"/>
      <c r="AF175" s="72"/>
      <c r="AG175" s="72"/>
      <c r="AL175" s="79"/>
      <c r="AM175" s="72"/>
      <c r="AN175" s="72"/>
      <c r="AO175" s="72"/>
      <c r="AP175" s="72"/>
      <c r="AR175" s="78"/>
      <c r="AS175" s="72"/>
      <c r="AT175" s="123" t="str">
        <f t="shared" si="20"/>
        <v/>
      </c>
      <c r="AU175" s="73"/>
      <c r="AV175" s="72" t="str">
        <f>IF(A175="","",IF(A175="n/a","",BOM!I182))</f>
        <v/>
      </c>
      <c r="AW175" s="81" t="str">
        <f>IF(A175="","",IF(A175="n/a","",BOM!K182))</f>
        <v/>
      </c>
      <c r="AX175" s="72" t="str">
        <f t="shared" si="21"/>
        <v/>
      </c>
      <c r="AZ175" s="82" t="str">
        <f t="shared" ca="1" si="22"/>
        <v/>
      </c>
      <c r="BA175" s="83"/>
      <c r="BB175" s="84"/>
      <c r="BC175" s="72" t="str">
        <f t="shared" si="23"/>
        <v/>
      </c>
      <c r="BD175" s="85" t="str">
        <f>IF(A175="","",IF(A175="n/a","",BOM!IL182))</f>
        <v/>
      </c>
      <c r="BE175" s="72" t="str">
        <f t="shared" si="24"/>
        <v/>
      </c>
      <c r="BF175" s="72"/>
      <c r="BG175" s="72"/>
      <c r="BH175" s="79"/>
      <c r="BI175" s="72"/>
      <c r="BJ175" s="79"/>
      <c r="BK175" s="84"/>
      <c r="BL175" s="86" t="str">
        <f t="shared" si="25"/>
        <v/>
      </c>
      <c r="BM175" s="87"/>
      <c r="BN175" s="88"/>
      <c r="BO175" s="88"/>
      <c r="DE175" s="76"/>
      <c r="DF175" s="76"/>
      <c r="DG175" s="89"/>
      <c r="DH175" s="77"/>
      <c r="DI175" s="77" t="str">
        <f>IF(A175="","",[2]Calculation!H174)</f>
        <v/>
      </c>
      <c r="DJ175" s="77" t="str">
        <f t="shared" si="26"/>
        <v/>
      </c>
    </row>
    <row r="176" spans="1:114" ht="15">
      <c r="A176" s="71" t="str">
        <f>IF(BOM!C183="","",IF(LEFT(BOM!C183,3)="CZE",BOM!C183,IF(AND(BOM!C183&gt;100000,BOM!C183&lt;999999),BOM!C183,"n/a")))</f>
        <v/>
      </c>
      <c r="B176" s="72" t="str">
        <f>IF(A176="","",IF(A176="n/a","",BOM!H183))</f>
        <v/>
      </c>
      <c r="C176" s="72" t="str">
        <f t="shared" si="18"/>
        <v/>
      </c>
      <c r="D176" s="72"/>
      <c r="E176" s="73" t="str">
        <f t="shared" si="19"/>
        <v/>
      </c>
      <c r="F176" s="74"/>
      <c r="G176" s="74"/>
      <c r="H176" s="74"/>
      <c r="I176" s="73"/>
      <c r="J176" s="75"/>
      <c r="K176" s="76"/>
      <c r="L176" s="72"/>
      <c r="M176" s="72"/>
      <c r="N176" s="72"/>
      <c r="O176" s="72"/>
      <c r="Q176" s="78"/>
      <c r="R176" s="72"/>
      <c r="T176" s="72"/>
      <c r="U176" s="72"/>
      <c r="V176" s="72"/>
      <c r="W176" s="72"/>
      <c r="X176" s="72"/>
      <c r="Z176" s="78"/>
      <c r="AA176" s="72"/>
      <c r="AC176" s="72"/>
      <c r="AD176" s="72"/>
      <c r="AE176" s="72"/>
      <c r="AF176" s="72"/>
      <c r="AG176" s="72"/>
      <c r="AL176" s="79"/>
      <c r="AM176" s="72"/>
      <c r="AN176" s="72"/>
      <c r="AO176" s="72"/>
      <c r="AP176" s="72"/>
      <c r="AR176" s="78"/>
      <c r="AS176" s="72"/>
      <c r="AT176" s="123" t="str">
        <f t="shared" si="20"/>
        <v/>
      </c>
      <c r="AU176" s="73"/>
      <c r="AV176" s="72" t="str">
        <f>IF(A176="","",IF(A176="n/a","",BOM!I183))</f>
        <v/>
      </c>
      <c r="AW176" s="81" t="str">
        <f>IF(A176="","",IF(A176="n/a","",BOM!K183))</f>
        <v/>
      </c>
      <c r="AX176" s="72" t="str">
        <f t="shared" si="21"/>
        <v/>
      </c>
      <c r="AZ176" s="82" t="str">
        <f t="shared" ca="1" si="22"/>
        <v/>
      </c>
      <c r="BA176" s="83"/>
      <c r="BB176" s="84"/>
      <c r="BC176" s="72" t="str">
        <f t="shared" si="23"/>
        <v/>
      </c>
      <c r="BD176" s="85" t="str">
        <f>IF(A176="","",IF(A176="n/a","",BOM!IL183))</f>
        <v/>
      </c>
      <c r="BE176" s="72" t="str">
        <f t="shared" si="24"/>
        <v/>
      </c>
      <c r="BF176" s="72"/>
      <c r="BG176" s="72"/>
      <c r="BH176" s="79"/>
      <c r="BI176" s="72"/>
      <c r="BJ176" s="79"/>
      <c r="BK176" s="84"/>
      <c r="BL176" s="86" t="str">
        <f t="shared" si="25"/>
        <v/>
      </c>
      <c r="BM176" s="87"/>
      <c r="BN176" s="88"/>
      <c r="BO176" s="88"/>
      <c r="DE176" s="76"/>
      <c r="DF176" s="76"/>
      <c r="DG176" s="89"/>
      <c r="DH176" s="77"/>
      <c r="DI176" s="77" t="str">
        <f>IF(A176="","",[2]Calculation!H175)</f>
        <v/>
      </c>
      <c r="DJ176" s="77" t="str">
        <f t="shared" si="26"/>
        <v/>
      </c>
    </row>
    <row r="177" spans="1:114" ht="15">
      <c r="A177" s="71" t="str">
        <f>IF(BOM!C184="","",IF(LEFT(BOM!C184,3)="CZE",BOM!C184,IF(AND(BOM!C184&gt;100000,BOM!C184&lt;999999),BOM!C184,"n/a")))</f>
        <v/>
      </c>
      <c r="B177" s="72" t="str">
        <f>IF(A177="","",IF(A177="n/a","",BOM!H184))</f>
        <v/>
      </c>
      <c r="C177" s="72" t="str">
        <f t="shared" si="18"/>
        <v/>
      </c>
      <c r="D177" s="72"/>
      <c r="E177" s="73" t="str">
        <f t="shared" si="19"/>
        <v/>
      </c>
      <c r="F177" s="74"/>
      <c r="G177" s="74"/>
      <c r="H177" s="74"/>
      <c r="I177" s="73"/>
      <c r="J177" s="75"/>
      <c r="K177" s="76"/>
      <c r="L177" s="72"/>
      <c r="M177" s="72"/>
      <c r="N177" s="72"/>
      <c r="O177" s="72"/>
      <c r="Q177" s="78"/>
      <c r="R177" s="72"/>
      <c r="T177" s="72"/>
      <c r="U177" s="72"/>
      <c r="V177" s="72"/>
      <c r="W177" s="72"/>
      <c r="X177" s="72"/>
      <c r="Z177" s="78"/>
      <c r="AA177" s="72"/>
      <c r="AC177" s="72"/>
      <c r="AD177" s="72"/>
      <c r="AE177" s="72"/>
      <c r="AF177" s="72"/>
      <c r="AG177" s="72"/>
      <c r="AL177" s="79"/>
      <c r="AM177" s="72"/>
      <c r="AN177" s="72"/>
      <c r="AO177" s="72"/>
      <c r="AP177" s="72"/>
      <c r="AR177" s="78"/>
      <c r="AS177" s="72"/>
      <c r="AT177" s="123" t="str">
        <f t="shared" si="20"/>
        <v/>
      </c>
      <c r="AU177" s="73"/>
      <c r="AV177" s="72" t="str">
        <f>IF(A177="","",IF(A177="n/a","",BOM!I184))</f>
        <v/>
      </c>
      <c r="AW177" s="81" t="str">
        <f>IF(A177="","",IF(A177="n/a","",BOM!K184))</f>
        <v/>
      </c>
      <c r="AX177" s="72" t="str">
        <f t="shared" si="21"/>
        <v/>
      </c>
      <c r="AZ177" s="82" t="str">
        <f t="shared" ca="1" si="22"/>
        <v/>
      </c>
      <c r="BA177" s="83"/>
      <c r="BB177" s="84"/>
      <c r="BC177" s="72" t="str">
        <f t="shared" si="23"/>
        <v/>
      </c>
      <c r="BD177" s="85" t="str">
        <f>IF(A177="","",IF(A177="n/a","",BOM!IL184))</f>
        <v/>
      </c>
      <c r="BE177" s="72" t="str">
        <f t="shared" si="24"/>
        <v/>
      </c>
      <c r="BF177" s="72"/>
      <c r="BG177" s="72"/>
      <c r="BH177" s="79"/>
      <c r="BI177" s="72"/>
      <c r="BJ177" s="79"/>
      <c r="BK177" s="84"/>
      <c r="BL177" s="86" t="str">
        <f t="shared" si="25"/>
        <v/>
      </c>
      <c r="BM177" s="87"/>
      <c r="BN177" s="88"/>
      <c r="BO177" s="88"/>
      <c r="DE177" s="76"/>
      <c r="DF177" s="76"/>
      <c r="DG177" s="89"/>
      <c r="DH177" s="77"/>
      <c r="DI177" s="77" t="str">
        <f>IF(A177="","",[2]Calculation!H176)</f>
        <v/>
      </c>
      <c r="DJ177" s="77" t="str">
        <f t="shared" si="26"/>
        <v/>
      </c>
    </row>
    <row r="178" spans="1:114" ht="15">
      <c r="A178" s="71" t="str">
        <f>IF(BOM!C185="","",IF(LEFT(BOM!C185,3)="CZE",BOM!C185,IF(AND(BOM!C185&gt;100000,BOM!C185&lt;999999),BOM!C185,"n/a")))</f>
        <v/>
      </c>
      <c r="B178" s="72" t="str">
        <f>IF(A178="","",IF(A178="n/a","",BOM!H185))</f>
        <v/>
      </c>
      <c r="C178" s="72" t="str">
        <f t="shared" si="18"/>
        <v/>
      </c>
      <c r="D178" s="72"/>
      <c r="E178" s="73" t="str">
        <f t="shared" si="19"/>
        <v/>
      </c>
      <c r="F178" s="74"/>
      <c r="G178" s="74"/>
      <c r="H178" s="74"/>
      <c r="I178" s="73"/>
      <c r="J178" s="75"/>
      <c r="K178" s="76"/>
      <c r="L178" s="72"/>
      <c r="M178" s="72"/>
      <c r="N178" s="72"/>
      <c r="O178" s="72"/>
      <c r="Q178" s="78"/>
      <c r="R178" s="72"/>
      <c r="T178" s="72"/>
      <c r="U178" s="72"/>
      <c r="V178" s="72"/>
      <c r="W178" s="72"/>
      <c r="X178" s="72"/>
      <c r="Z178" s="78"/>
      <c r="AA178" s="72"/>
      <c r="AC178" s="72"/>
      <c r="AD178" s="72"/>
      <c r="AE178" s="72"/>
      <c r="AF178" s="72"/>
      <c r="AG178" s="72"/>
      <c r="AL178" s="79"/>
      <c r="AM178" s="72"/>
      <c r="AN178" s="72"/>
      <c r="AO178" s="72"/>
      <c r="AP178" s="72"/>
      <c r="AR178" s="78"/>
      <c r="AS178" s="72"/>
      <c r="AT178" s="123" t="str">
        <f t="shared" si="20"/>
        <v/>
      </c>
      <c r="AU178" s="73"/>
      <c r="AV178" s="72" t="str">
        <f>IF(A178="","",IF(A178="n/a","",BOM!I185))</f>
        <v/>
      </c>
      <c r="AW178" s="81" t="str">
        <f>IF(A178="","",IF(A178="n/a","",BOM!K185))</f>
        <v/>
      </c>
      <c r="AX178" s="72" t="str">
        <f t="shared" si="21"/>
        <v/>
      </c>
      <c r="AZ178" s="82" t="str">
        <f t="shared" ca="1" si="22"/>
        <v/>
      </c>
      <c r="BA178" s="83"/>
      <c r="BB178" s="84"/>
      <c r="BC178" s="72" t="str">
        <f t="shared" si="23"/>
        <v/>
      </c>
      <c r="BD178" s="85" t="str">
        <f>IF(A178="","",IF(A178="n/a","",BOM!IL185))</f>
        <v/>
      </c>
      <c r="BE178" s="72" t="str">
        <f t="shared" si="24"/>
        <v/>
      </c>
      <c r="BF178" s="72"/>
      <c r="BG178" s="72"/>
      <c r="BH178" s="79"/>
      <c r="BI178" s="72"/>
      <c r="BJ178" s="79"/>
      <c r="BK178" s="84"/>
      <c r="BL178" s="86" t="str">
        <f t="shared" si="25"/>
        <v/>
      </c>
      <c r="BM178" s="87"/>
      <c r="BN178" s="88"/>
      <c r="BO178" s="88"/>
      <c r="DE178" s="76"/>
      <c r="DF178" s="76"/>
      <c r="DG178" s="89"/>
      <c r="DH178" s="77"/>
      <c r="DI178" s="77" t="str">
        <f>IF(A178="","",[2]Calculation!H177)</f>
        <v/>
      </c>
      <c r="DJ178" s="77" t="str">
        <f t="shared" si="26"/>
        <v/>
      </c>
    </row>
    <row r="179" spans="1:114" ht="15">
      <c r="A179" s="71" t="str">
        <f>IF(BOM!C186="","",IF(LEFT(BOM!C186,3)="CZE",BOM!C186,IF(AND(BOM!C186&gt;100000,BOM!C186&lt;999999),BOM!C186,"n/a")))</f>
        <v/>
      </c>
      <c r="B179" s="72" t="str">
        <f>IF(A179="","",IF(A179="n/a","",BOM!H186))</f>
        <v/>
      </c>
      <c r="C179" s="72" t="str">
        <f t="shared" si="18"/>
        <v/>
      </c>
      <c r="D179" s="72"/>
      <c r="E179" s="73" t="str">
        <f t="shared" si="19"/>
        <v/>
      </c>
      <c r="F179" s="74"/>
      <c r="G179" s="74"/>
      <c r="H179" s="74"/>
      <c r="I179" s="73"/>
      <c r="J179" s="75"/>
      <c r="K179" s="76"/>
      <c r="L179" s="72"/>
      <c r="M179" s="72"/>
      <c r="N179" s="72"/>
      <c r="O179" s="72"/>
      <c r="Q179" s="78"/>
      <c r="R179" s="72"/>
      <c r="T179" s="72"/>
      <c r="U179" s="72"/>
      <c r="V179" s="72"/>
      <c r="W179" s="72"/>
      <c r="X179" s="72"/>
      <c r="Z179" s="78"/>
      <c r="AA179" s="72"/>
      <c r="AC179" s="72"/>
      <c r="AD179" s="72"/>
      <c r="AE179" s="72"/>
      <c r="AF179" s="72"/>
      <c r="AG179" s="72"/>
      <c r="AL179" s="79"/>
      <c r="AM179" s="72"/>
      <c r="AN179" s="72"/>
      <c r="AO179" s="72"/>
      <c r="AP179" s="72"/>
      <c r="AR179" s="78"/>
      <c r="AS179" s="72"/>
      <c r="AT179" s="123" t="str">
        <f t="shared" si="20"/>
        <v/>
      </c>
      <c r="AU179" s="73"/>
      <c r="AV179" s="72" t="str">
        <f>IF(A179="","",IF(A179="n/a","",BOM!I186))</f>
        <v/>
      </c>
      <c r="AW179" s="81" t="str">
        <f>IF(A179="","",IF(A179="n/a","",BOM!K186))</f>
        <v/>
      </c>
      <c r="AX179" s="72" t="str">
        <f t="shared" si="21"/>
        <v/>
      </c>
      <c r="AZ179" s="82" t="str">
        <f t="shared" ca="1" si="22"/>
        <v/>
      </c>
      <c r="BA179" s="83"/>
      <c r="BB179" s="84"/>
      <c r="BC179" s="72" t="str">
        <f t="shared" si="23"/>
        <v/>
      </c>
      <c r="BD179" s="85" t="str">
        <f>IF(A179="","",IF(A179="n/a","",BOM!IL186))</f>
        <v/>
      </c>
      <c r="BE179" s="72" t="str">
        <f t="shared" si="24"/>
        <v/>
      </c>
      <c r="BF179" s="72"/>
      <c r="BG179" s="72"/>
      <c r="BH179" s="79"/>
      <c r="BI179" s="72"/>
      <c r="BJ179" s="79"/>
      <c r="BK179" s="84"/>
      <c r="BL179" s="86" t="str">
        <f t="shared" si="25"/>
        <v/>
      </c>
      <c r="BM179" s="87"/>
      <c r="BN179" s="88"/>
      <c r="BO179" s="88"/>
      <c r="DE179" s="76"/>
      <c r="DF179" s="76"/>
      <c r="DG179" s="89"/>
      <c r="DH179" s="77"/>
      <c r="DI179" s="77" t="str">
        <f>IF(A179="","",[2]Calculation!H178)</f>
        <v/>
      </c>
      <c r="DJ179" s="77" t="str">
        <f t="shared" si="26"/>
        <v/>
      </c>
    </row>
    <row r="180" spans="1:114" ht="15">
      <c r="A180" s="71" t="str">
        <f>IF(BOM!C187="","",IF(LEFT(BOM!C187,3)="CZE",BOM!C187,IF(AND(BOM!C187&gt;100000,BOM!C187&lt;999999),BOM!C187,"n/a")))</f>
        <v/>
      </c>
      <c r="B180" s="72" t="str">
        <f>IF(A180="","",IF(A180="n/a","",BOM!H187))</f>
        <v/>
      </c>
      <c r="C180" s="72" t="str">
        <f t="shared" si="18"/>
        <v/>
      </c>
      <c r="D180" s="72"/>
      <c r="E180" s="73" t="str">
        <f t="shared" si="19"/>
        <v/>
      </c>
      <c r="F180" s="74"/>
      <c r="G180" s="74"/>
      <c r="H180" s="74"/>
      <c r="I180" s="73"/>
      <c r="J180" s="75"/>
      <c r="K180" s="76"/>
      <c r="L180" s="72"/>
      <c r="M180" s="72"/>
      <c r="N180" s="72"/>
      <c r="O180" s="72"/>
      <c r="Q180" s="78"/>
      <c r="R180" s="72"/>
      <c r="T180" s="72"/>
      <c r="U180" s="72"/>
      <c r="V180" s="72"/>
      <c r="W180" s="72"/>
      <c r="X180" s="72"/>
      <c r="Z180" s="78"/>
      <c r="AA180" s="72"/>
      <c r="AC180" s="72"/>
      <c r="AD180" s="72"/>
      <c r="AE180" s="72"/>
      <c r="AF180" s="72"/>
      <c r="AG180" s="72"/>
      <c r="AL180" s="79"/>
      <c r="AM180" s="72"/>
      <c r="AN180" s="72"/>
      <c r="AO180" s="72"/>
      <c r="AP180" s="72"/>
      <c r="AR180" s="78"/>
      <c r="AS180" s="72"/>
      <c r="AT180" s="123" t="str">
        <f t="shared" si="20"/>
        <v/>
      </c>
      <c r="AU180" s="73"/>
      <c r="AV180" s="72" t="str">
        <f>IF(A180="","",IF(A180="n/a","",BOM!I187))</f>
        <v/>
      </c>
      <c r="AW180" s="81" t="str">
        <f>IF(A180="","",IF(A180="n/a","",BOM!K187))</f>
        <v/>
      </c>
      <c r="AX180" s="72" t="str">
        <f t="shared" si="21"/>
        <v/>
      </c>
      <c r="AZ180" s="82" t="str">
        <f t="shared" ca="1" si="22"/>
        <v/>
      </c>
      <c r="BA180" s="83"/>
      <c r="BB180" s="84"/>
      <c r="BC180" s="72" t="str">
        <f t="shared" si="23"/>
        <v/>
      </c>
      <c r="BD180" s="85" t="str">
        <f>IF(A180="","",IF(A180="n/a","",BOM!IL187))</f>
        <v/>
      </c>
      <c r="BE180" s="72" t="str">
        <f t="shared" si="24"/>
        <v/>
      </c>
      <c r="BF180" s="72"/>
      <c r="BG180" s="72"/>
      <c r="BH180" s="79"/>
      <c r="BI180" s="72"/>
      <c r="BJ180" s="79"/>
      <c r="BK180" s="84"/>
      <c r="BL180" s="86" t="str">
        <f t="shared" si="25"/>
        <v/>
      </c>
      <c r="BM180" s="87"/>
      <c r="BN180" s="88"/>
      <c r="BO180" s="88"/>
      <c r="DE180" s="76"/>
      <c r="DF180" s="76"/>
      <c r="DG180" s="89"/>
      <c r="DH180" s="77"/>
      <c r="DI180" s="77" t="str">
        <f>IF(A180="","",[2]Calculation!H179)</f>
        <v/>
      </c>
      <c r="DJ180" s="77" t="str">
        <f t="shared" si="26"/>
        <v/>
      </c>
    </row>
    <row r="181" spans="1:114" ht="15">
      <c r="A181" s="71" t="str">
        <f>IF(BOM!C188="","",IF(LEFT(BOM!C188,3)="CZE",BOM!C188,IF(AND(BOM!C188&gt;100000,BOM!C188&lt;999999),BOM!C188,"n/a")))</f>
        <v/>
      </c>
      <c r="B181" s="72" t="str">
        <f>IF(A181="","",IF(A181="n/a","",BOM!H188))</f>
        <v/>
      </c>
      <c r="C181" s="72" t="str">
        <f t="shared" si="18"/>
        <v/>
      </c>
      <c r="D181" s="72"/>
      <c r="E181" s="73" t="str">
        <f t="shared" si="19"/>
        <v/>
      </c>
      <c r="F181" s="74"/>
      <c r="G181" s="74"/>
      <c r="H181" s="74"/>
      <c r="I181" s="73"/>
      <c r="J181" s="75"/>
      <c r="K181" s="76"/>
      <c r="L181" s="72"/>
      <c r="M181" s="72"/>
      <c r="N181" s="72"/>
      <c r="O181" s="72"/>
      <c r="Q181" s="78"/>
      <c r="R181" s="72"/>
      <c r="T181" s="72"/>
      <c r="U181" s="72"/>
      <c r="V181" s="72"/>
      <c r="W181" s="72"/>
      <c r="X181" s="72"/>
      <c r="Z181" s="78"/>
      <c r="AA181" s="72"/>
      <c r="AC181" s="72"/>
      <c r="AD181" s="72"/>
      <c r="AE181" s="72"/>
      <c r="AF181" s="72"/>
      <c r="AG181" s="72"/>
      <c r="AL181" s="79"/>
      <c r="AM181" s="72"/>
      <c r="AN181" s="72"/>
      <c r="AO181" s="72"/>
      <c r="AP181" s="72"/>
      <c r="AR181" s="78"/>
      <c r="AS181" s="72"/>
      <c r="AT181" s="123" t="str">
        <f t="shared" si="20"/>
        <v/>
      </c>
      <c r="AU181" s="73"/>
      <c r="AV181" s="72" t="str">
        <f>IF(A181="","",IF(A181="n/a","",BOM!I188))</f>
        <v/>
      </c>
      <c r="AW181" s="81" t="str">
        <f>IF(A181="","",IF(A181="n/a","",BOM!K188))</f>
        <v/>
      </c>
      <c r="AX181" s="72" t="str">
        <f t="shared" si="21"/>
        <v/>
      </c>
      <c r="AZ181" s="82" t="str">
        <f t="shared" ca="1" si="22"/>
        <v/>
      </c>
      <c r="BA181" s="83"/>
      <c r="BB181" s="84"/>
      <c r="BC181" s="72" t="str">
        <f t="shared" si="23"/>
        <v/>
      </c>
      <c r="BD181" s="85" t="str">
        <f>IF(A181="","",IF(A181="n/a","",BOM!IL188))</f>
        <v/>
      </c>
      <c r="BE181" s="72" t="str">
        <f t="shared" si="24"/>
        <v/>
      </c>
      <c r="BF181" s="72"/>
      <c r="BG181" s="72"/>
      <c r="BH181" s="79"/>
      <c r="BI181" s="72"/>
      <c r="BJ181" s="79"/>
      <c r="BK181" s="84"/>
      <c r="BL181" s="86" t="str">
        <f t="shared" si="25"/>
        <v/>
      </c>
      <c r="BM181" s="87"/>
      <c r="BN181" s="88"/>
      <c r="BO181" s="88"/>
      <c r="DE181" s="76"/>
      <c r="DF181" s="76"/>
      <c r="DG181" s="89"/>
      <c r="DH181" s="77"/>
      <c r="DI181" s="77" t="str">
        <f>IF(A181="","",[2]Calculation!H180)</f>
        <v/>
      </c>
      <c r="DJ181" s="77" t="str">
        <f t="shared" si="26"/>
        <v/>
      </c>
    </row>
    <row r="182" spans="1:114" ht="15">
      <c r="A182" s="71" t="str">
        <f>IF(BOM!C189="","",IF(LEFT(BOM!C189,3)="CZE",BOM!C189,IF(AND(BOM!C189&gt;100000,BOM!C189&lt;999999),BOM!C189,"n/a")))</f>
        <v/>
      </c>
      <c r="B182" s="72" t="str">
        <f>IF(A182="","",IF(A182="n/a","",BOM!H189))</f>
        <v/>
      </c>
      <c r="C182" s="72" t="str">
        <f t="shared" si="18"/>
        <v/>
      </c>
      <c r="D182" s="72"/>
      <c r="E182" s="73" t="str">
        <f t="shared" si="19"/>
        <v/>
      </c>
      <c r="F182" s="74"/>
      <c r="G182" s="74"/>
      <c r="H182" s="74"/>
      <c r="I182" s="73"/>
      <c r="J182" s="75"/>
      <c r="K182" s="76"/>
      <c r="L182" s="72"/>
      <c r="M182" s="72"/>
      <c r="N182" s="72"/>
      <c r="O182" s="72"/>
      <c r="Q182" s="78"/>
      <c r="R182" s="72"/>
      <c r="T182" s="72"/>
      <c r="U182" s="72"/>
      <c r="V182" s="72"/>
      <c r="W182" s="72"/>
      <c r="X182" s="72"/>
      <c r="Z182" s="78"/>
      <c r="AA182" s="72"/>
      <c r="AC182" s="72"/>
      <c r="AD182" s="72"/>
      <c r="AE182" s="72"/>
      <c r="AF182" s="72"/>
      <c r="AG182" s="72"/>
      <c r="AL182" s="79"/>
      <c r="AM182" s="72"/>
      <c r="AN182" s="72"/>
      <c r="AO182" s="72"/>
      <c r="AP182" s="72"/>
      <c r="AR182" s="78"/>
      <c r="AS182" s="72"/>
      <c r="AT182" s="123" t="str">
        <f t="shared" si="20"/>
        <v/>
      </c>
      <c r="AU182" s="73"/>
      <c r="AV182" s="72" t="str">
        <f>IF(A182="","",IF(A182="n/a","",BOM!I189))</f>
        <v/>
      </c>
      <c r="AW182" s="81" t="str">
        <f>IF(A182="","",IF(A182="n/a","",BOM!K189))</f>
        <v/>
      </c>
      <c r="AX182" s="72" t="str">
        <f t="shared" si="21"/>
        <v/>
      </c>
      <c r="AZ182" s="82" t="str">
        <f t="shared" ca="1" si="22"/>
        <v/>
      </c>
      <c r="BA182" s="83"/>
      <c r="BB182" s="84"/>
      <c r="BC182" s="72" t="str">
        <f t="shared" si="23"/>
        <v/>
      </c>
      <c r="BD182" s="85" t="str">
        <f>IF(A182="","",IF(A182="n/a","",BOM!IL189))</f>
        <v/>
      </c>
      <c r="BE182" s="72" t="str">
        <f t="shared" si="24"/>
        <v/>
      </c>
      <c r="BF182" s="72"/>
      <c r="BG182" s="72"/>
      <c r="BH182" s="79"/>
      <c r="BI182" s="72"/>
      <c r="BJ182" s="79"/>
      <c r="BK182" s="84"/>
      <c r="BL182" s="86" t="str">
        <f t="shared" si="25"/>
        <v/>
      </c>
      <c r="BM182" s="87"/>
      <c r="BN182" s="88"/>
      <c r="BO182" s="88"/>
      <c r="DE182" s="76"/>
      <c r="DF182" s="76"/>
      <c r="DG182" s="89"/>
      <c r="DH182" s="77"/>
      <c r="DI182" s="77" t="str">
        <f>IF(A182="","",[2]Calculation!H181)</f>
        <v/>
      </c>
      <c r="DJ182" s="77" t="str">
        <f t="shared" si="26"/>
        <v/>
      </c>
    </row>
    <row r="183" spans="1:114" ht="15">
      <c r="A183" s="71" t="str">
        <f>IF(BOM!C190="","",IF(LEFT(BOM!C190,3)="CZE",BOM!C190,IF(AND(BOM!C190&gt;100000,BOM!C190&lt;999999),BOM!C190,"n/a")))</f>
        <v/>
      </c>
      <c r="B183" s="72" t="str">
        <f>IF(A183="","",IF(A183="n/a","",BOM!H190))</f>
        <v/>
      </c>
      <c r="C183" s="72" t="str">
        <f t="shared" si="18"/>
        <v/>
      </c>
      <c r="D183" s="72"/>
      <c r="E183" s="73" t="str">
        <f t="shared" si="19"/>
        <v/>
      </c>
      <c r="F183" s="74"/>
      <c r="G183" s="74"/>
      <c r="H183" s="74"/>
      <c r="I183" s="73"/>
      <c r="J183" s="75"/>
      <c r="K183" s="76"/>
      <c r="L183" s="72"/>
      <c r="M183" s="72"/>
      <c r="N183" s="72"/>
      <c r="O183" s="72"/>
      <c r="Q183" s="78"/>
      <c r="R183" s="72"/>
      <c r="T183" s="72"/>
      <c r="U183" s="72"/>
      <c r="V183" s="72"/>
      <c r="W183" s="72"/>
      <c r="X183" s="72"/>
      <c r="Z183" s="78"/>
      <c r="AA183" s="72"/>
      <c r="AC183" s="72"/>
      <c r="AD183" s="72"/>
      <c r="AE183" s="72"/>
      <c r="AF183" s="72"/>
      <c r="AG183" s="72"/>
      <c r="AL183" s="79"/>
      <c r="AM183" s="72"/>
      <c r="AN183" s="72"/>
      <c r="AO183" s="72"/>
      <c r="AP183" s="72"/>
      <c r="AR183" s="78"/>
      <c r="AS183" s="72"/>
      <c r="AT183" s="123" t="str">
        <f t="shared" si="20"/>
        <v/>
      </c>
      <c r="AU183" s="73"/>
      <c r="AV183" s="72" t="str">
        <f>IF(A183="","",IF(A183="n/a","",BOM!I190))</f>
        <v/>
      </c>
      <c r="AW183" s="81" t="str">
        <f>IF(A183="","",IF(A183="n/a","",BOM!K190))</f>
        <v/>
      </c>
      <c r="AX183" s="72" t="str">
        <f t="shared" si="21"/>
        <v/>
      </c>
      <c r="AZ183" s="82" t="str">
        <f t="shared" ca="1" si="22"/>
        <v/>
      </c>
      <c r="BA183" s="83"/>
      <c r="BB183" s="84"/>
      <c r="BC183" s="72" t="str">
        <f t="shared" si="23"/>
        <v/>
      </c>
      <c r="BD183" s="85" t="str">
        <f>IF(A183="","",IF(A183="n/a","",BOM!IL190))</f>
        <v/>
      </c>
      <c r="BE183" s="72" t="str">
        <f t="shared" si="24"/>
        <v/>
      </c>
      <c r="BF183" s="72"/>
      <c r="BG183" s="72"/>
      <c r="BH183" s="79"/>
      <c r="BI183" s="72"/>
      <c r="BJ183" s="79"/>
      <c r="BK183" s="84"/>
      <c r="BL183" s="86" t="str">
        <f t="shared" si="25"/>
        <v/>
      </c>
      <c r="BM183" s="87"/>
      <c r="BN183" s="88"/>
      <c r="BO183" s="88"/>
      <c r="DE183" s="76"/>
      <c r="DF183" s="76"/>
      <c r="DG183" s="89"/>
      <c r="DH183" s="77"/>
      <c r="DI183" s="77" t="str">
        <f>IF(A183="","",[2]Calculation!H182)</f>
        <v/>
      </c>
      <c r="DJ183" s="77" t="str">
        <f t="shared" si="26"/>
        <v/>
      </c>
    </row>
    <row r="184" spans="1:114" ht="15">
      <c r="A184" s="71" t="str">
        <f>IF(BOM!C191="","",IF(LEFT(BOM!C191,3)="CZE",BOM!C191,IF(AND(BOM!C191&gt;100000,BOM!C191&lt;999999),BOM!C191,"n/a")))</f>
        <v/>
      </c>
      <c r="B184" s="72" t="str">
        <f>IF(A184="","",IF(A184="n/a","",BOM!H191))</f>
        <v/>
      </c>
      <c r="C184" s="72" t="str">
        <f t="shared" si="18"/>
        <v/>
      </c>
      <c r="D184" s="72"/>
      <c r="E184" s="73" t="str">
        <f t="shared" si="19"/>
        <v/>
      </c>
      <c r="F184" s="74"/>
      <c r="G184" s="74"/>
      <c r="H184" s="74"/>
      <c r="I184" s="73"/>
      <c r="J184" s="75"/>
      <c r="K184" s="76"/>
      <c r="L184" s="72"/>
      <c r="M184" s="72"/>
      <c r="N184" s="72"/>
      <c r="O184" s="72"/>
      <c r="Q184" s="78"/>
      <c r="R184" s="72"/>
      <c r="T184" s="72"/>
      <c r="U184" s="72"/>
      <c r="V184" s="72"/>
      <c r="W184" s="72"/>
      <c r="X184" s="72"/>
      <c r="Z184" s="78"/>
      <c r="AA184" s="72"/>
      <c r="AC184" s="72"/>
      <c r="AD184" s="72"/>
      <c r="AE184" s="72"/>
      <c r="AF184" s="72"/>
      <c r="AG184" s="72"/>
      <c r="AL184" s="79"/>
      <c r="AM184" s="72"/>
      <c r="AN184" s="72"/>
      <c r="AO184" s="72"/>
      <c r="AP184" s="72"/>
      <c r="AR184" s="78"/>
      <c r="AS184" s="72"/>
      <c r="AT184" s="123" t="str">
        <f t="shared" si="20"/>
        <v/>
      </c>
      <c r="AU184" s="73"/>
      <c r="AV184" s="72" t="str">
        <f>IF(A184="","",IF(A184="n/a","",BOM!I191))</f>
        <v/>
      </c>
      <c r="AW184" s="81" t="str">
        <f>IF(A184="","",IF(A184="n/a","",BOM!K191))</f>
        <v/>
      </c>
      <c r="AX184" s="72" t="str">
        <f t="shared" si="21"/>
        <v/>
      </c>
      <c r="AZ184" s="82" t="str">
        <f t="shared" ca="1" si="22"/>
        <v/>
      </c>
      <c r="BA184" s="83"/>
      <c r="BB184" s="84"/>
      <c r="BC184" s="72" t="str">
        <f t="shared" si="23"/>
        <v/>
      </c>
      <c r="BD184" s="85" t="str">
        <f>IF(A184="","",IF(A184="n/a","",BOM!IL191))</f>
        <v/>
      </c>
      <c r="BE184" s="72" t="str">
        <f t="shared" si="24"/>
        <v/>
      </c>
      <c r="BF184" s="72"/>
      <c r="BG184" s="72"/>
      <c r="BH184" s="79"/>
      <c r="BI184" s="72"/>
      <c r="BJ184" s="79"/>
      <c r="BK184" s="84"/>
      <c r="BL184" s="86" t="str">
        <f t="shared" si="25"/>
        <v/>
      </c>
      <c r="BM184" s="87"/>
      <c r="BN184" s="88"/>
      <c r="BO184" s="88"/>
      <c r="DE184" s="76"/>
      <c r="DF184" s="76"/>
      <c r="DG184" s="89"/>
      <c r="DH184" s="77"/>
      <c r="DI184" s="77" t="str">
        <f>IF(A184="","",[2]Calculation!H183)</f>
        <v/>
      </c>
      <c r="DJ184" s="77" t="str">
        <f t="shared" si="26"/>
        <v/>
      </c>
    </row>
    <row r="185" spans="1:114" ht="15">
      <c r="A185" s="71" t="str">
        <f>IF(BOM!C192="","",IF(LEFT(BOM!C192,3)="CZE",BOM!C192,IF(AND(BOM!C192&gt;100000,BOM!C192&lt;999999),BOM!C192,"n/a")))</f>
        <v/>
      </c>
      <c r="B185" s="72" t="str">
        <f>IF(A185="","",IF(A185="n/a","",BOM!H192))</f>
        <v/>
      </c>
      <c r="C185" s="72" t="str">
        <f t="shared" si="18"/>
        <v/>
      </c>
      <c r="D185" s="72"/>
      <c r="E185" s="73" t="str">
        <f t="shared" si="19"/>
        <v/>
      </c>
      <c r="F185" s="74"/>
      <c r="G185" s="74"/>
      <c r="H185" s="74"/>
      <c r="I185" s="73"/>
      <c r="J185" s="75"/>
      <c r="K185" s="76"/>
      <c r="L185" s="72"/>
      <c r="M185" s="72"/>
      <c r="N185" s="72"/>
      <c r="O185" s="72"/>
      <c r="Q185" s="78"/>
      <c r="R185" s="72"/>
      <c r="T185" s="72"/>
      <c r="U185" s="72"/>
      <c r="V185" s="72"/>
      <c r="W185" s="72"/>
      <c r="X185" s="72"/>
      <c r="Z185" s="78"/>
      <c r="AA185" s="72"/>
      <c r="AC185" s="72"/>
      <c r="AD185" s="72"/>
      <c r="AE185" s="72"/>
      <c r="AF185" s="72"/>
      <c r="AG185" s="72"/>
      <c r="AL185" s="79"/>
      <c r="AM185" s="72"/>
      <c r="AN185" s="72"/>
      <c r="AO185" s="72"/>
      <c r="AP185" s="72"/>
      <c r="AR185" s="78"/>
      <c r="AS185" s="72"/>
      <c r="AT185" s="123" t="str">
        <f t="shared" si="20"/>
        <v/>
      </c>
      <c r="AU185" s="73"/>
      <c r="AV185" s="72" t="str">
        <f>IF(A185="","",IF(A185="n/a","",BOM!I192))</f>
        <v/>
      </c>
      <c r="AW185" s="81" t="str">
        <f>IF(A185="","",IF(A185="n/a","",BOM!K192))</f>
        <v/>
      </c>
      <c r="AX185" s="72" t="str">
        <f t="shared" si="21"/>
        <v/>
      </c>
      <c r="AZ185" s="82" t="str">
        <f t="shared" ca="1" si="22"/>
        <v/>
      </c>
      <c r="BA185" s="83"/>
      <c r="BB185" s="84"/>
      <c r="BC185" s="72" t="str">
        <f t="shared" si="23"/>
        <v/>
      </c>
      <c r="BD185" s="85" t="str">
        <f>IF(A185="","",IF(A185="n/a","",BOM!IL192))</f>
        <v/>
      </c>
      <c r="BE185" s="72" t="str">
        <f t="shared" si="24"/>
        <v/>
      </c>
      <c r="BF185" s="72"/>
      <c r="BG185" s="72"/>
      <c r="BH185" s="79"/>
      <c r="BI185" s="72"/>
      <c r="BJ185" s="79"/>
      <c r="BK185" s="84"/>
      <c r="BL185" s="86" t="str">
        <f t="shared" si="25"/>
        <v/>
      </c>
      <c r="BM185" s="87"/>
      <c r="BN185" s="88"/>
      <c r="BO185" s="88"/>
      <c r="DE185" s="76"/>
      <c r="DF185" s="76"/>
      <c r="DG185" s="89"/>
      <c r="DH185" s="77"/>
      <c r="DI185" s="77" t="str">
        <f>IF(A185="","",[2]Calculation!H184)</f>
        <v/>
      </c>
      <c r="DJ185" s="77" t="str">
        <f t="shared" si="26"/>
        <v/>
      </c>
    </row>
    <row r="186" spans="1:114" ht="15">
      <c r="A186" s="71" t="str">
        <f>IF(BOM!C193="","",IF(LEFT(BOM!C193,3)="CZE",BOM!C193,IF(AND(BOM!C193&gt;100000,BOM!C193&lt;999999),BOM!C193,"n/a")))</f>
        <v/>
      </c>
      <c r="B186" s="72" t="str">
        <f>IF(A186="","",IF(A186="n/a","",BOM!H193))</f>
        <v/>
      </c>
      <c r="C186" s="72" t="str">
        <f t="shared" si="18"/>
        <v/>
      </c>
      <c r="D186" s="72"/>
      <c r="E186" s="73" t="str">
        <f t="shared" si="19"/>
        <v/>
      </c>
      <c r="F186" s="74"/>
      <c r="G186" s="74"/>
      <c r="H186" s="74"/>
      <c r="I186" s="73"/>
      <c r="J186" s="75"/>
      <c r="K186" s="76"/>
      <c r="L186" s="72"/>
      <c r="M186" s="72"/>
      <c r="N186" s="72"/>
      <c r="O186" s="72"/>
      <c r="Q186" s="78"/>
      <c r="R186" s="72"/>
      <c r="T186" s="72"/>
      <c r="U186" s="72"/>
      <c r="V186" s="72"/>
      <c r="W186" s="72"/>
      <c r="X186" s="72"/>
      <c r="Z186" s="78"/>
      <c r="AA186" s="72"/>
      <c r="AC186" s="72"/>
      <c r="AD186" s="72"/>
      <c r="AE186" s="72"/>
      <c r="AF186" s="72"/>
      <c r="AG186" s="72"/>
      <c r="AL186" s="79"/>
      <c r="AM186" s="72"/>
      <c r="AN186" s="72"/>
      <c r="AO186" s="72"/>
      <c r="AP186" s="72"/>
      <c r="AR186" s="78"/>
      <c r="AS186" s="72"/>
      <c r="AT186" s="123" t="str">
        <f t="shared" si="20"/>
        <v/>
      </c>
      <c r="AU186" s="73"/>
      <c r="AV186" s="72" t="str">
        <f>IF(A186="","",IF(A186="n/a","",BOM!I193))</f>
        <v/>
      </c>
      <c r="AW186" s="81" t="str">
        <f>IF(A186="","",IF(A186="n/a","",BOM!K193))</f>
        <v/>
      </c>
      <c r="AX186" s="72" t="str">
        <f t="shared" si="21"/>
        <v/>
      </c>
      <c r="AZ186" s="82" t="str">
        <f t="shared" ca="1" si="22"/>
        <v/>
      </c>
      <c r="BA186" s="83"/>
      <c r="BB186" s="84"/>
      <c r="BC186" s="72" t="str">
        <f t="shared" si="23"/>
        <v/>
      </c>
      <c r="BD186" s="85" t="str">
        <f>IF(A186="","",IF(A186="n/a","",BOM!IL193))</f>
        <v/>
      </c>
      <c r="BE186" s="72" t="str">
        <f t="shared" si="24"/>
        <v/>
      </c>
      <c r="BF186" s="72"/>
      <c r="BG186" s="72"/>
      <c r="BH186" s="79"/>
      <c r="BI186" s="72"/>
      <c r="BJ186" s="79"/>
      <c r="BK186" s="84"/>
      <c r="BL186" s="86" t="str">
        <f t="shared" si="25"/>
        <v/>
      </c>
      <c r="BM186" s="87"/>
      <c r="BN186" s="88"/>
      <c r="BO186" s="88"/>
      <c r="DE186" s="76"/>
      <c r="DF186" s="76"/>
      <c r="DG186" s="89"/>
      <c r="DH186" s="77"/>
      <c r="DI186" s="77" t="str">
        <f>IF(A186="","",[2]Calculation!H185)</f>
        <v/>
      </c>
      <c r="DJ186" s="77" t="str">
        <f t="shared" si="26"/>
        <v/>
      </c>
    </row>
    <row r="187" spans="1:114" ht="15">
      <c r="A187" s="71" t="str">
        <f>IF(BOM!C194="","",IF(LEFT(BOM!C194,3)="CZE",BOM!C194,IF(AND(BOM!C194&gt;100000,BOM!C194&lt;999999),BOM!C194,"n/a")))</f>
        <v/>
      </c>
      <c r="B187" s="72" t="str">
        <f>IF(A187="","",IF(A187="n/a","",BOM!H194))</f>
        <v/>
      </c>
      <c r="C187" s="72" t="str">
        <f t="shared" si="18"/>
        <v/>
      </c>
      <c r="D187" s="72"/>
      <c r="E187" s="73" t="str">
        <f t="shared" si="19"/>
        <v/>
      </c>
      <c r="F187" s="74"/>
      <c r="G187" s="74"/>
      <c r="H187" s="74"/>
      <c r="I187" s="73"/>
      <c r="J187" s="75"/>
      <c r="K187" s="76"/>
      <c r="L187" s="72"/>
      <c r="M187" s="72"/>
      <c r="N187" s="72"/>
      <c r="O187" s="72"/>
      <c r="Q187" s="78"/>
      <c r="R187" s="72"/>
      <c r="T187" s="72"/>
      <c r="U187" s="72"/>
      <c r="V187" s="72"/>
      <c r="W187" s="72"/>
      <c r="X187" s="72"/>
      <c r="Z187" s="78"/>
      <c r="AA187" s="72"/>
      <c r="AC187" s="72"/>
      <c r="AD187" s="72"/>
      <c r="AE187" s="72"/>
      <c r="AF187" s="72"/>
      <c r="AG187" s="72"/>
      <c r="AL187" s="79"/>
      <c r="AM187" s="72"/>
      <c r="AN187" s="72"/>
      <c r="AO187" s="72"/>
      <c r="AP187" s="72"/>
      <c r="AR187" s="78"/>
      <c r="AS187" s="72"/>
      <c r="AT187" s="123" t="str">
        <f t="shared" si="20"/>
        <v/>
      </c>
      <c r="AU187" s="73"/>
      <c r="AV187" s="72" t="str">
        <f>IF(A187="","",IF(A187="n/a","",BOM!I194))</f>
        <v/>
      </c>
      <c r="AW187" s="81" t="str">
        <f>IF(A187="","",IF(A187="n/a","",BOM!K194))</f>
        <v/>
      </c>
      <c r="AX187" s="72" t="str">
        <f t="shared" si="21"/>
        <v/>
      </c>
      <c r="AZ187" s="82" t="str">
        <f t="shared" ca="1" si="22"/>
        <v/>
      </c>
      <c r="BA187" s="83"/>
      <c r="BB187" s="84"/>
      <c r="BC187" s="72" t="str">
        <f t="shared" si="23"/>
        <v/>
      </c>
      <c r="BD187" s="85" t="str">
        <f>IF(A187="","",IF(A187="n/a","",BOM!IL194))</f>
        <v/>
      </c>
      <c r="BE187" s="72" t="str">
        <f t="shared" si="24"/>
        <v/>
      </c>
      <c r="BF187" s="72"/>
      <c r="BG187" s="72"/>
      <c r="BH187" s="79"/>
      <c r="BI187" s="72"/>
      <c r="BJ187" s="79"/>
      <c r="BK187" s="84"/>
      <c r="BL187" s="86" t="str">
        <f t="shared" si="25"/>
        <v/>
      </c>
      <c r="BM187" s="87"/>
      <c r="BN187" s="88"/>
      <c r="BO187" s="88"/>
      <c r="DE187" s="76"/>
      <c r="DF187" s="76"/>
      <c r="DG187" s="89"/>
      <c r="DH187" s="77"/>
      <c r="DI187" s="77" t="str">
        <f>IF(A187="","",[2]Calculation!H186)</f>
        <v/>
      </c>
      <c r="DJ187" s="77" t="str">
        <f t="shared" si="26"/>
        <v/>
      </c>
    </row>
    <row r="188" spans="1:114" ht="15">
      <c r="A188" s="71" t="str">
        <f>IF(BOM!C195="","",IF(LEFT(BOM!C195,3)="CZE",BOM!C195,IF(AND(BOM!C195&gt;100000,BOM!C195&lt;999999),BOM!C195,"n/a")))</f>
        <v/>
      </c>
      <c r="B188" s="72" t="str">
        <f>IF(A188="","",IF(A188="n/a","",BOM!H195))</f>
        <v/>
      </c>
      <c r="C188" s="72" t="str">
        <f t="shared" si="18"/>
        <v/>
      </c>
      <c r="D188" s="72"/>
      <c r="E188" s="73" t="str">
        <f t="shared" si="19"/>
        <v/>
      </c>
      <c r="F188" s="74"/>
      <c r="G188" s="74"/>
      <c r="H188" s="74"/>
      <c r="I188" s="73"/>
      <c r="J188" s="75"/>
      <c r="K188" s="76"/>
      <c r="L188" s="72"/>
      <c r="M188" s="72"/>
      <c r="N188" s="72"/>
      <c r="O188" s="72"/>
      <c r="Q188" s="78"/>
      <c r="R188" s="72"/>
      <c r="T188" s="72"/>
      <c r="U188" s="72"/>
      <c r="V188" s="72"/>
      <c r="W188" s="72"/>
      <c r="X188" s="72"/>
      <c r="Z188" s="78"/>
      <c r="AA188" s="72"/>
      <c r="AC188" s="72"/>
      <c r="AD188" s="72"/>
      <c r="AE188" s="72"/>
      <c r="AF188" s="72"/>
      <c r="AG188" s="72"/>
      <c r="AL188" s="79"/>
      <c r="AM188" s="72"/>
      <c r="AN188" s="72"/>
      <c r="AO188" s="72"/>
      <c r="AP188" s="72"/>
      <c r="AR188" s="78"/>
      <c r="AS188" s="72"/>
      <c r="AT188" s="123" t="str">
        <f t="shared" si="20"/>
        <v/>
      </c>
      <c r="AU188" s="73"/>
      <c r="AV188" s="72" t="str">
        <f>IF(A188="","",IF(A188="n/a","",BOM!I195))</f>
        <v/>
      </c>
      <c r="AW188" s="81" t="str">
        <f>IF(A188="","",IF(A188="n/a","",BOM!K195))</f>
        <v/>
      </c>
      <c r="AX188" s="72" t="str">
        <f t="shared" si="21"/>
        <v/>
      </c>
      <c r="AZ188" s="82" t="str">
        <f t="shared" ca="1" si="22"/>
        <v/>
      </c>
      <c r="BA188" s="83"/>
      <c r="BB188" s="84"/>
      <c r="BC188" s="72" t="str">
        <f t="shared" si="23"/>
        <v/>
      </c>
      <c r="BD188" s="85" t="str">
        <f>IF(A188="","",IF(A188="n/a","",BOM!IL195))</f>
        <v/>
      </c>
      <c r="BE188" s="72" t="str">
        <f t="shared" si="24"/>
        <v/>
      </c>
      <c r="BF188" s="72"/>
      <c r="BG188" s="72"/>
      <c r="BH188" s="79"/>
      <c r="BI188" s="72"/>
      <c r="BJ188" s="79"/>
      <c r="BK188" s="84"/>
      <c r="BL188" s="86" t="str">
        <f t="shared" si="25"/>
        <v/>
      </c>
      <c r="BM188" s="87"/>
      <c r="BN188" s="88"/>
      <c r="BO188" s="88"/>
      <c r="DE188" s="76"/>
      <c r="DF188" s="76"/>
      <c r="DG188" s="89"/>
      <c r="DH188" s="77"/>
      <c r="DI188" s="77" t="str">
        <f>IF(A188="","",[2]Calculation!H187)</f>
        <v/>
      </c>
      <c r="DJ188" s="77" t="str">
        <f t="shared" si="26"/>
        <v/>
      </c>
    </row>
    <row r="189" spans="1:114" ht="15">
      <c r="A189" s="71" t="str">
        <f>IF(BOM!C196="","",IF(LEFT(BOM!C196,3)="CZE",BOM!C196,IF(AND(BOM!C196&gt;100000,BOM!C196&lt;999999),BOM!C196,"n/a")))</f>
        <v/>
      </c>
      <c r="B189" s="72" t="str">
        <f>IF(A189="","",IF(A189="n/a","",BOM!H196))</f>
        <v/>
      </c>
      <c r="C189" s="72" t="str">
        <f t="shared" si="18"/>
        <v/>
      </c>
      <c r="D189" s="72"/>
      <c r="E189" s="73" t="str">
        <f t="shared" si="19"/>
        <v/>
      </c>
      <c r="F189" s="74"/>
      <c r="G189" s="74"/>
      <c r="H189" s="74"/>
      <c r="I189" s="73"/>
      <c r="J189" s="75"/>
      <c r="K189" s="76"/>
      <c r="L189" s="72"/>
      <c r="M189" s="72"/>
      <c r="N189" s="72"/>
      <c r="O189" s="72"/>
      <c r="Q189" s="78"/>
      <c r="R189" s="72"/>
      <c r="T189" s="72"/>
      <c r="U189" s="72"/>
      <c r="V189" s="72"/>
      <c r="W189" s="72"/>
      <c r="X189" s="72"/>
      <c r="Z189" s="78"/>
      <c r="AA189" s="72"/>
      <c r="AC189" s="72"/>
      <c r="AD189" s="72"/>
      <c r="AE189" s="72"/>
      <c r="AF189" s="72"/>
      <c r="AG189" s="72"/>
      <c r="AL189" s="79"/>
      <c r="AM189" s="72"/>
      <c r="AN189" s="72"/>
      <c r="AO189" s="72"/>
      <c r="AP189" s="72"/>
      <c r="AR189" s="78"/>
      <c r="AS189" s="72"/>
      <c r="AT189" s="123" t="str">
        <f t="shared" si="20"/>
        <v/>
      </c>
      <c r="AU189" s="73"/>
      <c r="AV189" s="72" t="str">
        <f>IF(A189="","",IF(A189="n/a","",BOM!I196))</f>
        <v/>
      </c>
      <c r="AW189" s="81" t="str">
        <f>IF(A189="","",IF(A189="n/a","",BOM!K196))</f>
        <v/>
      </c>
      <c r="AX189" s="72" t="str">
        <f t="shared" si="21"/>
        <v/>
      </c>
      <c r="AZ189" s="82" t="str">
        <f t="shared" ca="1" si="22"/>
        <v/>
      </c>
      <c r="BA189" s="83"/>
      <c r="BB189" s="84"/>
      <c r="BC189" s="72" t="str">
        <f t="shared" si="23"/>
        <v/>
      </c>
      <c r="BD189" s="85" t="str">
        <f>IF(A189="","",IF(A189="n/a","",BOM!IL196))</f>
        <v/>
      </c>
      <c r="BE189" s="72" t="str">
        <f t="shared" si="24"/>
        <v/>
      </c>
      <c r="BF189" s="72"/>
      <c r="BG189" s="72"/>
      <c r="BH189" s="79"/>
      <c r="BI189" s="72"/>
      <c r="BJ189" s="79"/>
      <c r="BK189" s="84"/>
      <c r="BL189" s="86" t="str">
        <f t="shared" si="25"/>
        <v/>
      </c>
      <c r="BM189" s="87"/>
      <c r="BN189" s="88"/>
      <c r="BO189" s="88"/>
      <c r="DE189" s="76"/>
      <c r="DF189" s="76"/>
      <c r="DG189" s="89"/>
      <c r="DH189" s="77"/>
      <c r="DI189" s="77" t="str">
        <f>IF(A189="","",[2]Calculation!H188)</f>
        <v/>
      </c>
      <c r="DJ189" s="77" t="str">
        <f t="shared" si="26"/>
        <v/>
      </c>
    </row>
    <row r="190" spans="1:114" ht="15">
      <c r="A190" s="71" t="str">
        <f>IF(BOM!C197="","",IF(LEFT(BOM!C197,3)="CZE",BOM!C197,IF(AND(BOM!C197&gt;100000,BOM!C197&lt;999999),BOM!C197,"n/a")))</f>
        <v/>
      </c>
      <c r="B190" s="72" t="str">
        <f>IF(A190="","",IF(A190="n/a","",BOM!H197))</f>
        <v/>
      </c>
      <c r="C190" s="72" t="str">
        <f t="shared" si="18"/>
        <v/>
      </c>
      <c r="D190" s="72"/>
      <c r="E190" s="73" t="str">
        <f t="shared" si="19"/>
        <v/>
      </c>
      <c r="F190" s="74"/>
      <c r="G190" s="74"/>
      <c r="H190" s="74"/>
      <c r="I190" s="73"/>
      <c r="J190" s="75"/>
      <c r="K190" s="76"/>
      <c r="L190" s="72"/>
      <c r="M190" s="72"/>
      <c r="N190" s="72"/>
      <c r="O190" s="72"/>
      <c r="Q190" s="78"/>
      <c r="R190" s="72"/>
      <c r="T190" s="72"/>
      <c r="U190" s="72"/>
      <c r="V190" s="72"/>
      <c r="W190" s="72"/>
      <c r="X190" s="72"/>
      <c r="Z190" s="78"/>
      <c r="AA190" s="72"/>
      <c r="AC190" s="72"/>
      <c r="AD190" s="72"/>
      <c r="AE190" s="72"/>
      <c r="AF190" s="72"/>
      <c r="AG190" s="72"/>
      <c r="AL190" s="79"/>
      <c r="AM190" s="72"/>
      <c r="AN190" s="72"/>
      <c r="AO190" s="72"/>
      <c r="AP190" s="72"/>
      <c r="AR190" s="78"/>
      <c r="AS190" s="72"/>
      <c r="AT190" s="123" t="str">
        <f t="shared" si="20"/>
        <v/>
      </c>
      <c r="AU190" s="73"/>
      <c r="AV190" s="72" t="str">
        <f>IF(A190="","",IF(A190="n/a","",BOM!I197))</f>
        <v/>
      </c>
      <c r="AW190" s="81" t="str">
        <f>IF(A190="","",IF(A190="n/a","",BOM!K197))</f>
        <v/>
      </c>
      <c r="AX190" s="72" t="str">
        <f t="shared" si="21"/>
        <v/>
      </c>
      <c r="AZ190" s="82" t="str">
        <f t="shared" ca="1" si="22"/>
        <v/>
      </c>
      <c r="BA190" s="83"/>
      <c r="BB190" s="84"/>
      <c r="BC190" s="72" t="str">
        <f t="shared" si="23"/>
        <v/>
      </c>
      <c r="BD190" s="85" t="str">
        <f>IF(A190="","",IF(A190="n/a","",BOM!IL197))</f>
        <v/>
      </c>
      <c r="BE190" s="72" t="str">
        <f t="shared" si="24"/>
        <v/>
      </c>
      <c r="BF190" s="72"/>
      <c r="BG190" s="72"/>
      <c r="BH190" s="79"/>
      <c r="BI190" s="72"/>
      <c r="BJ190" s="79"/>
      <c r="BK190" s="84"/>
      <c r="BL190" s="86" t="str">
        <f t="shared" si="25"/>
        <v/>
      </c>
      <c r="BM190" s="87"/>
      <c r="BN190" s="88"/>
      <c r="BO190" s="88"/>
      <c r="DE190" s="76"/>
      <c r="DF190" s="76"/>
      <c r="DG190" s="89"/>
      <c r="DH190" s="77"/>
      <c r="DI190" s="77" t="str">
        <f>IF(A190="","",[2]Calculation!H189)</f>
        <v/>
      </c>
      <c r="DJ190" s="77" t="str">
        <f t="shared" si="26"/>
        <v/>
      </c>
    </row>
    <row r="191" spans="1:114" ht="15">
      <c r="A191" s="71" t="str">
        <f>IF(BOM!C198="","",IF(LEFT(BOM!C198,3)="CZE",BOM!C198,IF(AND(BOM!C198&gt;100000,BOM!C198&lt;999999),BOM!C198,"n/a")))</f>
        <v/>
      </c>
      <c r="B191" s="72" t="str">
        <f>IF(A191="","",IF(A191="n/a","",BOM!H198))</f>
        <v/>
      </c>
      <c r="C191" s="72" t="str">
        <f t="shared" si="18"/>
        <v/>
      </c>
      <c r="D191" s="72"/>
      <c r="E191" s="73" t="str">
        <f t="shared" si="19"/>
        <v/>
      </c>
      <c r="F191" s="74"/>
      <c r="G191" s="74"/>
      <c r="H191" s="74"/>
      <c r="I191" s="73"/>
      <c r="J191" s="75"/>
      <c r="K191" s="76"/>
      <c r="L191" s="72"/>
      <c r="M191" s="72"/>
      <c r="N191" s="72"/>
      <c r="O191" s="72"/>
      <c r="Q191" s="78"/>
      <c r="R191" s="72"/>
      <c r="T191" s="72"/>
      <c r="U191" s="72"/>
      <c r="V191" s="72"/>
      <c r="W191" s="72"/>
      <c r="X191" s="72"/>
      <c r="Z191" s="78"/>
      <c r="AA191" s="72"/>
      <c r="AC191" s="72"/>
      <c r="AD191" s="72"/>
      <c r="AE191" s="72"/>
      <c r="AF191" s="72"/>
      <c r="AG191" s="72"/>
      <c r="AL191" s="79"/>
      <c r="AM191" s="72"/>
      <c r="AN191" s="72"/>
      <c r="AO191" s="72"/>
      <c r="AP191" s="72"/>
      <c r="AR191" s="78"/>
      <c r="AS191" s="72"/>
      <c r="AT191" s="123" t="str">
        <f t="shared" si="20"/>
        <v/>
      </c>
      <c r="AU191" s="73"/>
      <c r="AV191" s="72" t="str">
        <f>IF(A191="","",IF(A191="n/a","",BOM!I198))</f>
        <v/>
      </c>
      <c r="AW191" s="81" t="str">
        <f>IF(A191="","",IF(A191="n/a","",BOM!K198))</f>
        <v/>
      </c>
      <c r="AX191" s="72" t="str">
        <f t="shared" si="21"/>
        <v/>
      </c>
      <c r="AZ191" s="82" t="str">
        <f t="shared" ca="1" si="22"/>
        <v/>
      </c>
      <c r="BA191" s="83"/>
      <c r="BB191" s="84"/>
      <c r="BC191" s="72" t="str">
        <f t="shared" si="23"/>
        <v/>
      </c>
      <c r="BD191" s="85" t="str">
        <f>IF(A191="","",IF(A191="n/a","",BOM!IL198))</f>
        <v/>
      </c>
      <c r="BE191" s="72" t="str">
        <f t="shared" si="24"/>
        <v/>
      </c>
      <c r="BF191" s="72"/>
      <c r="BG191" s="72"/>
      <c r="BH191" s="79"/>
      <c r="BI191" s="72"/>
      <c r="BJ191" s="79"/>
      <c r="BK191" s="84"/>
      <c r="BL191" s="86" t="str">
        <f t="shared" si="25"/>
        <v/>
      </c>
      <c r="BM191" s="87"/>
      <c r="BN191" s="88"/>
      <c r="BO191" s="88"/>
      <c r="DE191" s="76"/>
      <c r="DF191" s="76"/>
      <c r="DG191" s="89"/>
      <c r="DH191" s="77"/>
      <c r="DI191" s="77" t="str">
        <f>IF(A191="","",[2]Calculation!H190)</f>
        <v/>
      </c>
      <c r="DJ191" s="77" t="str">
        <f t="shared" si="26"/>
        <v/>
      </c>
    </row>
    <row r="192" spans="1:114" ht="15">
      <c r="A192" s="71" t="str">
        <f>IF(BOM!C199="","",IF(LEFT(BOM!C199,3)="CZE",BOM!C199,IF(AND(BOM!C199&gt;100000,BOM!C199&lt;999999),BOM!C199,"n/a")))</f>
        <v/>
      </c>
      <c r="B192" s="72" t="str">
        <f>IF(A192="","",IF(A192="n/a","",BOM!H199))</f>
        <v/>
      </c>
      <c r="C192" s="72" t="str">
        <f t="shared" si="18"/>
        <v/>
      </c>
      <c r="D192" s="72"/>
      <c r="E192" s="73" t="str">
        <f t="shared" si="19"/>
        <v/>
      </c>
      <c r="F192" s="74"/>
      <c r="G192" s="74"/>
      <c r="H192" s="74"/>
      <c r="I192" s="73"/>
      <c r="J192" s="75"/>
      <c r="K192" s="76"/>
      <c r="L192" s="72"/>
      <c r="M192" s="72"/>
      <c r="N192" s="72"/>
      <c r="O192" s="72"/>
      <c r="Q192" s="78"/>
      <c r="R192" s="72"/>
      <c r="T192" s="72"/>
      <c r="U192" s="72"/>
      <c r="V192" s="72"/>
      <c r="W192" s="72"/>
      <c r="X192" s="72"/>
      <c r="Z192" s="78"/>
      <c r="AA192" s="72"/>
      <c r="AC192" s="72"/>
      <c r="AD192" s="72"/>
      <c r="AE192" s="72"/>
      <c r="AF192" s="72"/>
      <c r="AG192" s="72"/>
      <c r="AL192" s="79"/>
      <c r="AM192" s="72"/>
      <c r="AN192" s="72"/>
      <c r="AO192" s="72"/>
      <c r="AP192" s="72"/>
      <c r="AR192" s="78"/>
      <c r="AS192" s="72"/>
      <c r="AT192" s="123" t="str">
        <f t="shared" si="20"/>
        <v/>
      </c>
      <c r="AU192" s="73"/>
      <c r="AV192" s="72" t="str">
        <f>IF(A192="","",IF(A192="n/a","",BOM!I199))</f>
        <v/>
      </c>
      <c r="AW192" s="81" t="str">
        <f>IF(A192="","",IF(A192="n/a","",BOM!K199))</f>
        <v/>
      </c>
      <c r="AX192" s="72" t="str">
        <f t="shared" si="21"/>
        <v/>
      </c>
      <c r="AZ192" s="82" t="str">
        <f t="shared" ca="1" si="22"/>
        <v/>
      </c>
      <c r="BA192" s="83"/>
      <c r="BB192" s="84"/>
      <c r="BC192" s="72" t="str">
        <f t="shared" si="23"/>
        <v/>
      </c>
      <c r="BD192" s="85" t="str">
        <f>IF(A192="","",IF(A192="n/a","",BOM!IL199))</f>
        <v/>
      </c>
      <c r="BE192" s="72" t="str">
        <f t="shared" si="24"/>
        <v/>
      </c>
      <c r="BF192" s="72"/>
      <c r="BG192" s="72"/>
      <c r="BH192" s="79"/>
      <c r="BI192" s="72"/>
      <c r="BJ192" s="79"/>
      <c r="BK192" s="84"/>
      <c r="BL192" s="86" t="str">
        <f t="shared" si="25"/>
        <v/>
      </c>
      <c r="BM192" s="87"/>
      <c r="BN192" s="88"/>
      <c r="BO192" s="88"/>
      <c r="DE192" s="76"/>
      <c r="DF192" s="76"/>
      <c r="DG192" s="89"/>
      <c r="DH192" s="77"/>
      <c r="DI192" s="77" t="str">
        <f>IF(A192="","",[2]Calculation!H191)</f>
        <v/>
      </c>
      <c r="DJ192" s="77" t="str">
        <f t="shared" si="26"/>
        <v/>
      </c>
    </row>
    <row r="193" spans="1:114" ht="15">
      <c r="A193" s="71" t="str">
        <f>IF(BOM!C200="","",IF(LEFT(BOM!C200,3)="CZE",BOM!C200,IF(AND(BOM!C200&gt;100000,BOM!C200&lt;999999),BOM!C200,"n/a")))</f>
        <v/>
      </c>
      <c r="B193" s="72" t="str">
        <f>IF(A193="","",IF(A193="n/a","",BOM!H200))</f>
        <v/>
      </c>
      <c r="C193" s="72" t="str">
        <f t="shared" si="18"/>
        <v/>
      </c>
      <c r="D193" s="72"/>
      <c r="E193" s="73" t="str">
        <f t="shared" si="19"/>
        <v/>
      </c>
      <c r="F193" s="74"/>
      <c r="G193" s="74"/>
      <c r="H193" s="74"/>
      <c r="I193" s="73"/>
      <c r="J193" s="75"/>
      <c r="K193" s="76"/>
      <c r="L193" s="72"/>
      <c r="M193" s="72"/>
      <c r="N193" s="72"/>
      <c r="O193" s="72"/>
      <c r="Q193" s="78"/>
      <c r="R193" s="72"/>
      <c r="T193" s="72"/>
      <c r="U193" s="72"/>
      <c r="V193" s="72"/>
      <c r="W193" s="72"/>
      <c r="X193" s="72"/>
      <c r="Z193" s="78"/>
      <c r="AA193" s="72"/>
      <c r="AC193" s="72"/>
      <c r="AD193" s="72"/>
      <c r="AE193" s="72"/>
      <c r="AF193" s="72"/>
      <c r="AG193" s="72"/>
      <c r="AL193" s="79"/>
      <c r="AM193" s="72"/>
      <c r="AN193" s="72"/>
      <c r="AO193" s="72"/>
      <c r="AP193" s="72"/>
      <c r="AR193" s="78"/>
      <c r="AS193" s="72"/>
      <c r="AT193" s="123" t="str">
        <f t="shared" si="20"/>
        <v/>
      </c>
      <c r="AU193" s="73"/>
      <c r="AV193" s="72" t="str">
        <f>IF(A193="","",IF(A193="n/a","",BOM!I200))</f>
        <v/>
      </c>
      <c r="AW193" s="81" t="str">
        <f>IF(A193="","",IF(A193="n/a","",BOM!K200))</f>
        <v/>
      </c>
      <c r="AX193" s="72" t="str">
        <f t="shared" si="21"/>
        <v/>
      </c>
      <c r="AZ193" s="82" t="str">
        <f t="shared" ca="1" si="22"/>
        <v/>
      </c>
      <c r="BA193" s="83"/>
      <c r="BB193" s="84"/>
      <c r="BC193" s="72" t="str">
        <f t="shared" si="23"/>
        <v/>
      </c>
      <c r="BD193" s="85" t="str">
        <f>IF(A193="","",IF(A193="n/a","",BOM!IL200))</f>
        <v/>
      </c>
      <c r="BE193" s="72" t="str">
        <f t="shared" si="24"/>
        <v/>
      </c>
      <c r="BF193" s="72"/>
      <c r="BG193" s="72"/>
      <c r="BH193" s="79"/>
      <c r="BI193" s="72"/>
      <c r="BJ193" s="79"/>
      <c r="BK193" s="84"/>
      <c r="BL193" s="86" t="str">
        <f t="shared" si="25"/>
        <v/>
      </c>
      <c r="BM193" s="87"/>
      <c r="BN193" s="88"/>
      <c r="BO193" s="88"/>
      <c r="DE193" s="76"/>
      <c r="DF193" s="76"/>
      <c r="DG193" s="89"/>
      <c r="DH193" s="77"/>
      <c r="DI193" s="77" t="str">
        <f>IF(A193="","",[2]Calculation!H192)</f>
        <v/>
      </c>
      <c r="DJ193" s="77" t="str">
        <f t="shared" si="26"/>
        <v/>
      </c>
    </row>
    <row r="194" spans="1:114" ht="15">
      <c r="A194" s="71" t="str">
        <f>IF(BOM!C201="","",IF(LEFT(BOM!C201,3)="CZE",BOM!C201,IF(AND(BOM!C201&gt;100000,BOM!C201&lt;999999),BOM!C201,"n/a")))</f>
        <v/>
      </c>
      <c r="B194" s="72" t="str">
        <f>IF(A194="","",IF(A194="n/a","",BOM!H201))</f>
        <v/>
      </c>
      <c r="C194" s="72" t="str">
        <f t="shared" si="18"/>
        <v/>
      </c>
      <c r="D194" s="72"/>
      <c r="E194" s="73" t="str">
        <f t="shared" si="19"/>
        <v/>
      </c>
      <c r="F194" s="74"/>
      <c r="G194" s="74"/>
      <c r="H194" s="74"/>
      <c r="I194" s="73"/>
      <c r="J194" s="75"/>
      <c r="K194" s="76"/>
      <c r="L194" s="72"/>
      <c r="M194" s="72"/>
      <c r="N194" s="72"/>
      <c r="O194" s="72"/>
      <c r="Q194" s="78"/>
      <c r="R194" s="72"/>
      <c r="T194" s="72"/>
      <c r="U194" s="72"/>
      <c r="V194" s="72"/>
      <c r="W194" s="72"/>
      <c r="X194" s="72"/>
      <c r="Z194" s="78"/>
      <c r="AA194" s="72"/>
      <c r="AC194" s="72"/>
      <c r="AD194" s="72"/>
      <c r="AE194" s="72"/>
      <c r="AF194" s="72"/>
      <c r="AG194" s="72"/>
      <c r="AL194" s="79"/>
      <c r="AM194" s="72"/>
      <c r="AN194" s="72"/>
      <c r="AO194" s="72"/>
      <c r="AP194" s="72"/>
      <c r="AR194" s="78"/>
      <c r="AS194" s="72"/>
      <c r="AT194" s="123" t="str">
        <f t="shared" si="20"/>
        <v/>
      </c>
      <c r="AU194" s="73"/>
      <c r="AV194" s="72" t="str">
        <f>IF(A194="","",IF(A194="n/a","",BOM!I201))</f>
        <v/>
      </c>
      <c r="AW194" s="81" t="str">
        <f>IF(A194="","",IF(A194="n/a","",BOM!K201))</f>
        <v/>
      </c>
      <c r="AX194" s="72" t="str">
        <f t="shared" si="21"/>
        <v/>
      </c>
      <c r="AZ194" s="82" t="str">
        <f t="shared" ca="1" si="22"/>
        <v/>
      </c>
      <c r="BA194" s="83"/>
      <c r="BB194" s="84"/>
      <c r="BC194" s="72" t="str">
        <f t="shared" si="23"/>
        <v/>
      </c>
      <c r="BD194" s="85" t="str">
        <f>IF(A194="","",IF(A194="n/a","",BOM!IL201))</f>
        <v/>
      </c>
      <c r="BE194" s="72" t="str">
        <f t="shared" si="24"/>
        <v/>
      </c>
      <c r="BF194" s="72"/>
      <c r="BG194" s="72"/>
      <c r="BH194" s="79"/>
      <c r="BI194" s="72"/>
      <c r="BJ194" s="79"/>
      <c r="BK194" s="84"/>
      <c r="BL194" s="86" t="str">
        <f t="shared" si="25"/>
        <v/>
      </c>
      <c r="BM194" s="87"/>
      <c r="BN194" s="88"/>
      <c r="BO194" s="88"/>
      <c r="DE194" s="76"/>
      <c r="DF194" s="76"/>
      <c r="DG194" s="89"/>
      <c r="DH194" s="77"/>
      <c r="DI194" s="77" t="str">
        <f>IF(A194="","",[2]Calculation!H193)</f>
        <v/>
      </c>
      <c r="DJ194" s="77" t="str">
        <f t="shared" si="26"/>
        <v/>
      </c>
    </row>
    <row r="195" spans="1:114" ht="15">
      <c r="A195" s="71" t="str">
        <f>IF(BOM!C202="","",IF(LEFT(BOM!C202,3)="CZE",BOM!C202,IF(AND(BOM!C202&gt;100000,BOM!C202&lt;999999),BOM!C202,"n/a")))</f>
        <v/>
      </c>
      <c r="B195" s="72" t="str">
        <f>IF(A195="","",IF(A195="n/a","",BOM!H202))</f>
        <v/>
      </c>
      <c r="C195" s="72" t="str">
        <f t="shared" si="18"/>
        <v/>
      </c>
      <c r="D195" s="72"/>
      <c r="E195" s="73" t="str">
        <f t="shared" si="19"/>
        <v/>
      </c>
      <c r="F195" s="74"/>
      <c r="G195" s="74"/>
      <c r="H195" s="74"/>
      <c r="I195" s="73"/>
      <c r="J195" s="75"/>
      <c r="K195" s="76"/>
      <c r="L195" s="72"/>
      <c r="M195" s="72"/>
      <c r="N195" s="72"/>
      <c r="O195" s="72"/>
      <c r="Q195" s="78"/>
      <c r="R195" s="72"/>
      <c r="T195" s="72"/>
      <c r="U195" s="72"/>
      <c r="V195" s="72"/>
      <c r="W195" s="72"/>
      <c r="X195" s="72"/>
      <c r="Z195" s="78"/>
      <c r="AA195" s="72"/>
      <c r="AC195" s="72"/>
      <c r="AD195" s="72"/>
      <c r="AE195" s="72"/>
      <c r="AF195" s="72"/>
      <c r="AG195" s="72"/>
      <c r="AL195" s="79"/>
      <c r="AM195" s="72"/>
      <c r="AN195" s="72"/>
      <c r="AO195" s="72"/>
      <c r="AP195" s="72"/>
      <c r="AR195" s="78"/>
      <c r="AS195" s="72"/>
      <c r="AT195" s="123" t="str">
        <f t="shared" si="20"/>
        <v/>
      </c>
      <c r="AU195" s="73"/>
      <c r="AV195" s="72" t="str">
        <f>IF(A195="","",IF(A195="n/a","",BOM!I202))</f>
        <v/>
      </c>
      <c r="AW195" s="81" t="str">
        <f>IF(A195="","",IF(A195="n/a","",BOM!K202))</f>
        <v/>
      </c>
      <c r="AX195" s="72" t="str">
        <f t="shared" si="21"/>
        <v/>
      </c>
      <c r="AZ195" s="82" t="str">
        <f t="shared" ca="1" si="22"/>
        <v/>
      </c>
      <c r="BA195" s="83"/>
      <c r="BB195" s="84"/>
      <c r="BC195" s="72" t="str">
        <f t="shared" si="23"/>
        <v/>
      </c>
      <c r="BD195" s="85" t="str">
        <f>IF(A195="","",IF(A195="n/a","",BOM!IL202))</f>
        <v/>
      </c>
      <c r="BE195" s="72" t="str">
        <f t="shared" si="24"/>
        <v/>
      </c>
      <c r="BF195" s="72"/>
      <c r="BG195" s="72"/>
      <c r="BH195" s="79"/>
      <c r="BI195" s="72"/>
      <c r="BJ195" s="79"/>
      <c r="BK195" s="84"/>
      <c r="BL195" s="86" t="str">
        <f t="shared" si="25"/>
        <v/>
      </c>
      <c r="BM195" s="87"/>
      <c r="BN195" s="88"/>
      <c r="BO195" s="88"/>
      <c r="DE195" s="76"/>
      <c r="DF195" s="76"/>
      <c r="DG195" s="89"/>
      <c r="DH195" s="77"/>
      <c r="DI195" s="77" t="str">
        <f>IF(A195="","",[2]Calculation!H194)</f>
        <v/>
      </c>
      <c r="DJ195" s="77" t="str">
        <f t="shared" si="26"/>
        <v/>
      </c>
    </row>
    <row r="196" spans="1:114" ht="15">
      <c r="A196" s="71" t="str">
        <f>IF(BOM!C203="","",IF(LEFT(BOM!C203,3)="CZE",BOM!C203,IF(AND(BOM!C203&gt;100000,BOM!C203&lt;999999),BOM!C203,"n/a")))</f>
        <v/>
      </c>
      <c r="B196" s="72" t="str">
        <f>IF(A196="","",IF(A196="n/a","",BOM!H203))</f>
        <v/>
      </c>
      <c r="C196" s="72" t="str">
        <f t="shared" si="18"/>
        <v/>
      </c>
      <c r="D196" s="72"/>
      <c r="E196" s="73" t="str">
        <f t="shared" si="19"/>
        <v/>
      </c>
      <c r="F196" s="74"/>
      <c r="G196" s="74"/>
      <c r="H196" s="74"/>
      <c r="I196" s="73"/>
      <c r="J196" s="75"/>
      <c r="K196" s="76"/>
      <c r="L196" s="72"/>
      <c r="M196" s="72"/>
      <c r="N196" s="72"/>
      <c r="O196" s="72"/>
      <c r="Q196" s="78"/>
      <c r="R196" s="72"/>
      <c r="T196" s="72"/>
      <c r="U196" s="72"/>
      <c r="V196" s="72"/>
      <c r="W196" s="72"/>
      <c r="X196" s="72"/>
      <c r="Z196" s="78"/>
      <c r="AA196" s="72"/>
      <c r="AC196" s="72"/>
      <c r="AD196" s="72"/>
      <c r="AE196" s="72"/>
      <c r="AF196" s="72"/>
      <c r="AG196" s="72"/>
      <c r="AL196" s="79"/>
      <c r="AM196" s="72"/>
      <c r="AN196" s="72"/>
      <c r="AO196" s="72"/>
      <c r="AP196" s="72"/>
      <c r="AR196" s="78"/>
      <c r="AS196" s="72"/>
      <c r="AT196" s="123" t="str">
        <f t="shared" si="20"/>
        <v/>
      </c>
      <c r="AU196" s="73"/>
      <c r="AV196" s="72" t="str">
        <f>IF(A196="","",IF(A196="n/a","",BOM!I203))</f>
        <v/>
      </c>
      <c r="AW196" s="81" t="str">
        <f>IF(A196="","",IF(A196="n/a","",BOM!K203))</f>
        <v/>
      </c>
      <c r="AX196" s="72" t="str">
        <f t="shared" si="21"/>
        <v/>
      </c>
      <c r="AZ196" s="82" t="str">
        <f t="shared" ca="1" si="22"/>
        <v/>
      </c>
      <c r="BA196" s="83"/>
      <c r="BB196" s="84"/>
      <c r="BC196" s="72" t="str">
        <f t="shared" si="23"/>
        <v/>
      </c>
      <c r="BD196" s="85" t="str">
        <f>IF(A196="","",IF(A196="n/a","",BOM!IL203))</f>
        <v/>
      </c>
      <c r="BE196" s="72" t="str">
        <f t="shared" si="24"/>
        <v/>
      </c>
      <c r="BF196" s="72"/>
      <c r="BG196" s="72"/>
      <c r="BH196" s="79"/>
      <c r="BI196" s="72"/>
      <c r="BJ196" s="79"/>
      <c r="BK196" s="84"/>
      <c r="BL196" s="86" t="str">
        <f t="shared" si="25"/>
        <v/>
      </c>
      <c r="BM196" s="87"/>
      <c r="BN196" s="88"/>
      <c r="BO196" s="88"/>
      <c r="DE196" s="76"/>
      <c r="DF196" s="76"/>
      <c r="DG196" s="89"/>
      <c r="DH196" s="77"/>
      <c r="DI196" s="77" t="str">
        <f>IF(A196="","",[2]Calculation!H195)</f>
        <v/>
      </c>
      <c r="DJ196" s="77" t="str">
        <f t="shared" si="26"/>
        <v/>
      </c>
    </row>
    <row r="197" spans="1:114" ht="15">
      <c r="A197" s="71" t="str">
        <f>IF(BOM!C204="","",IF(LEFT(BOM!C204,3)="CZE",BOM!C204,IF(AND(BOM!C204&gt;100000,BOM!C204&lt;999999),BOM!C204,"n/a")))</f>
        <v/>
      </c>
      <c r="B197" s="72" t="str">
        <f>IF(A197="","",IF(A197="n/a","",BOM!H204))</f>
        <v/>
      </c>
      <c r="C197" s="72" t="str">
        <f t="shared" si="18"/>
        <v/>
      </c>
      <c r="D197" s="72"/>
      <c r="E197" s="73" t="str">
        <f t="shared" si="19"/>
        <v/>
      </c>
      <c r="F197" s="74"/>
      <c r="G197" s="74"/>
      <c r="H197" s="74"/>
      <c r="I197" s="73"/>
      <c r="J197" s="75"/>
      <c r="K197" s="76"/>
      <c r="L197" s="72"/>
      <c r="M197" s="72"/>
      <c r="N197" s="72"/>
      <c r="O197" s="72"/>
      <c r="Q197" s="78"/>
      <c r="R197" s="72"/>
      <c r="T197" s="72"/>
      <c r="U197" s="72"/>
      <c r="V197" s="72"/>
      <c r="W197" s="72"/>
      <c r="X197" s="72"/>
      <c r="Z197" s="78"/>
      <c r="AA197" s="72"/>
      <c r="AC197" s="72"/>
      <c r="AD197" s="72"/>
      <c r="AE197" s="72"/>
      <c r="AF197" s="72"/>
      <c r="AG197" s="72"/>
      <c r="AL197" s="79"/>
      <c r="AM197" s="72"/>
      <c r="AN197" s="72"/>
      <c r="AO197" s="72"/>
      <c r="AP197" s="72"/>
      <c r="AR197" s="78"/>
      <c r="AS197" s="72"/>
      <c r="AT197" s="123" t="str">
        <f t="shared" si="20"/>
        <v/>
      </c>
      <c r="AU197" s="73"/>
      <c r="AV197" s="72" t="str">
        <f>IF(A197="","",IF(A197="n/a","",BOM!I204))</f>
        <v/>
      </c>
      <c r="AW197" s="81" t="str">
        <f>IF(A197="","",IF(A197="n/a","",BOM!K204))</f>
        <v/>
      </c>
      <c r="AX197" s="72" t="str">
        <f t="shared" si="21"/>
        <v/>
      </c>
      <c r="AZ197" s="82" t="str">
        <f t="shared" ca="1" si="22"/>
        <v/>
      </c>
      <c r="BA197" s="83"/>
      <c r="BB197" s="84"/>
      <c r="BC197" s="72" t="str">
        <f t="shared" si="23"/>
        <v/>
      </c>
      <c r="BD197" s="85" t="str">
        <f>IF(A197="","",IF(A197="n/a","",BOM!IL204))</f>
        <v/>
      </c>
      <c r="BE197" s="72" t="str">
        <f t="shared" si="24"/>
        <v/>
      </c>
      <c r="BF197" s="72"/>
      <c r="BG197" s="72"/>
      <c r="BH197" s="79"/>
      <c r="BI197" s="72"/>
      <c r="BJ197" s="79"/>
      <c r="BK197" s="84"/>
      <c r="BL197" s="86" t="str">
        <f t="shared" si="25"/>
        <v/>
      </c>
      <c r="BM197" s="87"/>
      <c r="BN197" s="88"/>
      <c r="BO197" s="88"/>
      <c r="DE197" s="76"/>
      <c r="DF197" s="76"/>
      <c r="DG197" s="89"/>
      <c r="DH197" s="77"/>
      <c r="DI197" s="77" t="str">
        <f>IF(A197="","",[2]Calculation!H196)</f>
        <v/>
      </c>
      <c r="DJ197" s="77" t="str">
        <f t="shared" si="26"/>
        <v/>
      </c>
    </row>
    <row r="198" spans="1:114" ht="15">
      <c r="A198" s="71" t="str">
        <f>IF(BOM!C205="","",IF(LEFT(BOM!C205,3)="CZE",BOM!C205,IF(AND(BOM!C205&gt;100000,BOM!C205&lt;999999),BOM!C205,"n/a")))</f>
        <v/>
      </c>
      <c r="B198" s="72" t="str">
        <f>IF(A198="","",IF(A198="n/a","",BOM!H205))</f>
        <v/>
      </c>
      <c r="C198" s="72" t="str">
        <f t="shared" ref="C198:C204" si="27">B198</f>
        <v/>
      </c>
      <c r="D198" s="72"/>
      <c r="E198" s="73" t="str">
        <f t="shared" ref="E198:E204" si="28">IF(A198="","",IF(A198="n/a","",6))</f>
        <v/>
      </c>
      <c r="F198" s="74"/>
      <c r="G198" s="74"/>
      <c r="H198" s="74"/>
      <c r="I198" s="73"/>
      <c r="J198" s="75"/>
      <c r="K198" s="76"/>
      <c r="L198" s="72"/>
      <c r="M198" s="72"/>
      <c r="N198" s="72"/>
      <c r="O198" s="72"/>
      <c r="Q198" s="78"/>
      <c r="R198" s="72"/>
      <c r="T198" s="72"/>
      <c r="U198" s="72"/>
      <c r="V198" s="72"/>
      <c r="W198" s="72"/>
      <c r="X198" s="72"/>
      <c r="Z198" s="78"/>
      <c r="AA198" s="72"/>
      <c r="AC198" s="72"/>
      <c r="AD198" s="72"/>
      <c r="AE198" s="72"/>
      <c r="AF198" s="72"/>
      <c r="AG198" s="72"/>
      <c r="AL198" s="79"/>
      <c r="AM198" s="72"/>
      <c r="AN198" s="72"/>
      <c r="AO198" s="72"/>
      <c r="AP198" s="72"/>
      <c r="AR198" s="78"/>
      <c r="AS198" s="72"/>
      <c r="AT198" s="123" t="str">
        <f t="shared" ref="AT198:AT204" si="29">IF(A198="","",IF(LEFT(A198,3)="CZE",A198,IF(AND(A198&gt;100000,A198&lt;999999),8711369&amp;A198,"n/a")))</f>
        <v/>
      </c>
      <c r="AU198" s="73"/>
      <c r="AV198" s="72" t="str">
        <f>IF(A198="","",IF(A198="n/a","",BOM!I205))</f>
        <v/>
      </c>
      <c r="AW198" s="81" t="str">
        <f>IF(A198="","",IF(A198="n/a","",BOM!K205))</f>
        <v/>
      </c>
      <c r="AX198" s="72" t="str">
        <f t="shared" ref="AX198:AX204" si="30">IF(AW198&lt;&gt;"","USD","")</f>
        <v/>
      </c>
      <c r="AZ198" s="82" t="str">
        <f t="shared" ref="AZ198:AZ204" ca="1" si="31">IF(A198="","",IF(A198="n/a","",TODAY()))</f>
        <v/>
      </c>
      <c r="BA198" s="83"/>
      <c r="BB198" s="84"/>
      <c r="BC198" s="72" t="str">
        <f t="shared" ref="BC198:BC204" si="32">AV198</f>
        <v/>
      </c>
      <c r="BD198" s="85" t="str">
        <f>IF(A198="","",IF(A198="n/a","",BOM!IL205))</f>
        <v/>
      </c>
      <c r="BE198" s="72" t="str">
        <f t="shared" ref="BE198:BE204" si="33">IF(BD198&lt;&gt;"","USD","")</f>
        <v/>
      </c>
      <c r="BF198" s="72"/>
      <c r="BG198" s="72"/>
      <c r="BH198" s="79"/>
      <c r="BI198" s="72"/>
      <c r="BJ198" s="79"/>
      <c r="BK198" s="84"/>
      <c r="BL198" s="86" t="str">
        <f t="shared" ref="BL198:BL204" si="34">IF(A198="","",IF(A198="n/a","",B198))</f>
        <v/>
      </c>
      <c r="BM198" s="87"/>
      <c r="BN198" s="88"/>
      <c r="BO198" s="88"/>
      <c r="DE198" s="76"/>
      <c r="DF198" s="76"/>
      <c r="DG198" s="89"/>
      <c r="DH198" s="77"/>
      <c r="DI198" s="77" t="str">
        <f>IF(A198="","",[2]Calculation!H197)</f>
        <v/>
      </c>
      <c r="DJ198" s="77" t="str">
        <f t="shared" ref="DJ198:DJ204" si="35">IF(A198="","",IF(A198="n/a","","Spare Part"))</f>
        <v/>
      </c>
    </row>
    <row r="199" spans="1:114" ht="15">
      <c r="A199" s="71" t="str">
        <f>IF(BOM!C206="","",IF(LEFT(BOM!C206,3)="CZE",BOM!C206,IF(AND(BOM!C206&gt;100000,BOM!C206&lt;999999),BOM!C206,"n/a")))</f>
        <v/>
      </c>
      <c r="B199" s="72" t="str">
        <f>IF(A199="","",IF(A199="n/a","",BOM!H206))</f>
        <v/>
      </c>
      <c r="C199" s="72" t="str">
        <f t="shared" si="27"/>
        <v/>
      </c>
      <c r="D199" s="72"/>
      <c r="E199" s="73" t="str">
        <f t="shared" si="28"/>
        <v/>
      </c>
      <c r="F199" s="74"/>
      <c r="G199" s="74"/>
      <c r="H199" s="74"/>
      <c r="I199" s="73"/>
      <c r="J199" s="75"/>
      <c r="K199" s="76"/>
      <c r="L199" s="72"/>
      <c r="M199" s="72"/>
      <c r="N199" s="72"/>
      <c r="O199" s="72"/>
      <c r="Q199" s="78"/>
      <c r="R199" s="72"/>
      <c r="T199" s="72"/>
      <c r="U199" s="72"/>
      <c r="V199" s="72"/>
      <c r="W199" s="72"/>
      <c r="X199" s="72"/>
      <c r="Z199" s="78"/>
      <c r="AA199" s="72"/>
      <c r="AC199" s="72"/>
      <c r="AD199" s="72"/>
      <c r="AE199" s="72"/>
      <c r="AF199" s="72"/>
      <c r="AG199" s="72"/>
      <c r="AL199" s="79"/>
      <c r="AM199" s="72"/>
      <c r="AN199" s="72"/>
      <c r="AO199" s="72"/>
      <c r="AP199" s="72"/>
      <c r="AR199" s="78"/>
      <c r="AS199" s="72"/>
      <c r="AT199" s="123" t="str">
        <f t="shared" si="29"/>
        <v/>
      </c>
      <c r="AU199" s="73"/>
      <c r="AV199" s="72" t="str">
        <f>IF(A199="","",IF(A199="n/a","",BOM!I206))</f>
        <v/>
      </c>
      <c r="AW199" s="81" t="str">
        <f>IF(A199="","",IF(A199="n/a","",BOM!K206))</f>
        <v/>
      </c>
      <c r="AX199" s="72" t="str">
        <f t="shared" si="30"/>
        <v/>
      </c>
      <c r="AZ199" s="82" t="str">
        <f t="shared" ca="1" si="31"/>
        <v/>
      </c>
      <c r="BA199" s="83"/>
      <c r="BB199" s="84"/>
      <c r="BC199" s="72" t="str">
        <f t="shared" si="32"/>
        <v/>
      </c>
      <c r="BD199" s="85" t="str">
        <f>IF(A199="","",IF(A199="n/a","",BOM!IL206))</f>
        <v/>
      </c>
      <c r="BE199" s="72" t="str">
        <f t="shared" si="33"/>
        <v/>
      </c>
      <c r="BF199" s="72"/>
      <c r="BG199" s="72"/>
      <c r="BH199" s="79"/>
      <c r="BI199" s="72"/>
      <c r="BJ199" s="79"/>
      <c r="BK199" s="84"/>
      <c r="BL199" s="86" t="str">
        <f t="shared" si="34"/>
        <v/>
      </c>
      <c r="BM199" s="87"/>
      <c r="BN199" s="88"/>
      <c r="BO199" s="88"/>
      <c r="DE199" s="76"/>
      <c r="DF199" s="76"/>
      <c r="DG199" s="89"/>
      <c r="DH199" s="77"/>
      <c r="DI199" s="77" t="str">
        <f>IF(A199="","",[2]Calculation!H198)</f>
        <v/>
      </c>
      <c r="DJ199" s="77" t="str">
        <f t="shared" si="35"/>
        <v/>
      </c>
    </row>
    <row r="200" spans="1:114" ht="15">
      <c r="A200" s="71" t="str">
        <f>IF(BOM!C207="","",IF(LEFT(BOM!C207,3)="CZE",BOM!C207,IF(AND(BOM!C207&gt;100000,BOM!C207&lt;999999),BOM!C207,"n/a")))</f>
        <v/>
      </c>
      <c r="B200" s="72" t="str">
        <f>IF(A200="","",IF(A200="n/a","",BOM!H207))</f>
        <v/>
      </c>
      <c r="C200" s="72" t="str">
        <f t="shared" si="27"/>
        <v/>
      </c>
      <c r="D200" s="72"/>
      <c r="E200" s="73" t="str">
        <f t="shared" si="28"/>
        <v/>
      </c>
      <c r="F200" s="74"/>
      <c r="G200" s="74"/>
      <c r="H200" s="74"/>
      <c r="I200" s="73"/>
      <c r="J200" s="75"/>
      <c r="K200" s="76"/>
      <c r="L200" s="72"/>
      <c r="M200" s="72"/>
      <c r="N200" s="72"/>
      <c r="O200" s="72"/>
      <c r="Q200" s="78"/>
      <c r="R200" s="72"/>
      <c r="T200" s="72"/>
      <c r="U200" s="72"/>
      <c r="V200" s="72"/>
      <c r="W200" s="72"/>
      <c r="X200" s="72"/>
      <c r="Z200" s="78"/>
      <c r="AA200" s="72"/>
      <c r="AC200" s="72"/>
      <c r="AD200" s="72"/>
      <c r="AE200" s="72"/>
      <c r="AF200" s="72"/>
      <c r="AG200" s="72"/>
      <c r="AL200" s="79"/>
      <c r="AM200" s="72"/>
      <c r="AN200" s="72"/>
      <c r="AO200" s="72"/>
      <c r="AP200" s="72"/>
      <c r="AR200" s="78"/>
      <c r="AS200" s="72"/>
      <c r="AT200" s="123" t="str">
        <f t="shared" si="29"/>
        <v/>
      </c>
      <c r="AU200" s="73"/>
      <c r="AV200" s="72" t="str">
        <f>IF(A200="","",IF(A200="n/a","",BOM!I207))</f>
        <v/>
      </c>
      <c r="AW200" s="81" t="str">
        <f>IF(A200="","",IF(A200="n/a","",BOM!K207))</f>
        <v/>
      </c>
      <c r="AX200" s="72" t="str">
        <f t="shared" si="30"/>
        <v/>
      </c>
      <c r="AZ200" s="82" t="str">
        <f t="shared" ca="1" si="31"/>
        <v/>
      </c>
      <c r="BA200" s="83"/>
      <c r="BB200" s="84"/>
      <c r="BC200" s="72" t="str">
        <f t="shared" si="32"/>
        <v/>
      </c>
      <c r="BD200" s="85" t="str">
        <f>IF(A200="","",IF(A200="n/a","",BOM!IL207))</f>
        <v/>
      </c>
      <c r="BE200" s="72" t="str">
        <f t="shared" si="33"/>
        <v/>
      </c>
      <c r="BF200" s="72"/>
      <c r="BG200" s="72"/>
      <c r="BH200" s="79"/>
      <c r="BI200" s="72"/>
      <c r="BJ200" s="79"/>
      <c r="BK200" s="84"/>
      <c r="BL200" s="86" t="str">
        <f t="shared" si="34"/>
        <v/>
      </c>
      <c r="BM200" s="87"/>
      <c r="BN200" s="88"/>
      <c r="BO200" s="88"/>
      <c r="DE200" s="76"/>
      <c r="DF200" s="76"/>
      <c r="DG200" s="89"/>
      <c r="DH200" s="77"/>
      <c r="DI200" s="77" t="str">
        <f>IF(A200="","",[2]Calculation!H199)</f>
        <v/>
      </c>
      <c r="DJ200" s="77" t="str">
        <f t="shared" si="35"/>
        <v/>
      </c>
    </row>
    <row r="201" spans="1:114" ht="15">
      <c r="A201" s="71" t="str">
        <f>IF(BOM!C208="","",IF(LEFT(BOM!C208,3)="CZE",BOM!C208,IF(AND(BOM!C208&gt;100000,BOM!C208&lt;999999),BOM!C208,"n/a")))</f>
        <v/>
      </c>
      <c r="B201" s="72" t="str">
        <f>IF(A201="","",IF(A201="n/a","",BOM!H208))</f>
        <v/>
      </c>
      <c r="C201" s="72" t="str">
        <f t="shared" si="27"/>
        <v/>
      </c>
      <c r="D201" s="72"/>
      <c r="E201" s="73" t="str">
        <f t="shared" si="28"/>
        <v/>
      </c>
      <c r="F201" s="74"/>
      <c r="G201" s="74"/>
      <c r="H201" s="74"/>
      <c r="I201" s="73"/>
      <c r="J201" s="75"/>
      <c r="K201" s="76"/>
      <c r="L201" s="72"/>
      <c r="M201" s="72"/>
      <c r="N201" s="72"/>
      <c r="O201" s="72"/>
      <c r="Q201" s="78"/>
      <c r="R201" s="72"/>
      <c r="T201" s="72"/>
      <c r="U201" s="72"/>
      <c r="V201" s="72"/>
      <c r="W201" s="72"/>
      <c r="X201" s="72"/>
      <c r="Z201" s="78"/>
      <c r="AA201" s="72"/>
      <c r="AC201" s="72"/>
      <c r="AD201" s="72"/>
      <c r="AE201" s="72"/>
      <c r="AF201" s="72"/>
      <c r="AG201" s="72"/>
      <c r="AL201" s="79"/>
      <c r="AM201" s="72"/>
      <c r="AN201" s="72"/>
      <c r="AO201" s="72"/>
      <c r="AP201" s="72"/>
      <c r="AR201" s="78"/>
      <c r="AS201" s="72"/>
      <c r="AT201" s="123" t="str">
        <f t="shared" si="29"/>
        <v/>
      </c>
      <c r="AU201" s="73"/>
      <c r="AV201" s="72" t="str">
        <f>IF(A201="","",IF(A201="n/a","",BOM!I208))</f>
        <v/>
      </c>
      <c r="AW201" s="81" t="str">
        <f>IF(A201="","",IF(A201="n/a","",BOM!K208))</f>
        <v/>
      </c>
      <c r="AX201" s="72" t="str">
        <f t="shared" si="30"/>
        <v/>
      </c>
      <c r="AZ201" s="82" t="str">
        <f t="shared" ca="1" si="31"/>
        <v/>
      </c>
      <c r="BA201" s="83"/>
      <c r="BB201" s="84"/>
      <c r="BC201" s="72" t="str">
        <f t="shared" si="32"/>
        <v/>
      </c>
      <c r="BD201" s="85" t="str">
        <f>IF(A201="","",IF(A201="n/a","",BOM!IL208))</f>
        <v/>
      </c>
      <c r="BE201" s="72" t="str">
        <f t="shared" si="33"/>
        <v/>
      </c>
      <c r="BF201" s="72"/>
      <c r="BG201" s="72"/>
      <c r="BH201" s="79"/>
      <c r="BI201" s="72"/>
      <c r="BJ201" s="79"/>
      <c r="BK201" s="84"/>
      <c r="BL201" s="86" t="str">
        <f t="shared" si="34"/>
        <v/>
      </c>
      <c r="BM201" s="87"/>
      <c r="BN201" s="88"/>
      <c r="BO201" s="88"/>
      <c r="DE201" s="76"/>
      <c r="DF201" s="76"/>
      <c r="DG201" s="89"/>
      <c r="DH201" s="77"/>
      <c r="DI201" s="77" t="str">
        <f>IF(A201="","",[2]Calculation!H200)</f>
        <v/>
      </c>
      <c r="DJ201" s="77" t="str">
        <f t="shared" si="35"/>
        <v/>
      </c>
    </row>
    <row r="202" spans="1:114" ht="15">
      <c r="A202" s="71" t="str">
        <f>IF(BOM!C209="","",IF(LEFT(BOM!C209,3)="CZE",BOM!C209,IF(AND(BOM!C209&gt;100000,BOM!C209&lt;999999),BOM!C209,"n/a")))</f>
        <v/>
      </c>
      <c r="B202" s="72" t="str">
        <f>IF(A202="","",IF(A202="n/a","",BOM!H209))</f>
        <v/>
      </c>
      <c r="C202" s="72" t="str">
        <f t="shared" si="27"/>
        <v/>
      </c>
      <c r="D202" s="72"/>
      <c r="E202" s="73" t="str">
        <f t="shared" si="28"/>
        <v/>
      </c>
      <c r="F202" s="74"/>
      <c r="G202" s="74"/>
      <c r="H202" s="74"/>
      <c r="I202" s="73"/>
      <c r="J202" s="75"/>
      <c r="K202" s="76"/>
      <c r="L202" s="72"/>
      <c r="M202" s="72"/>
      <c r="N202" s="72"/>
      <c r="O202" s="72"/>
      <c r="Q202" s="78"/>
      <c r="R202" s="72"/>
      <c r="T202" s="72"/>
      <c r="U202" s="72"/>
      <c r="V202" s="72"/>
      <c r="W202" s="72"/>
      <c r="X202" s="72"/>
      <c r="Z202" s="78"/>
      <c r="AA202" s="72"/>
      <c r="AC202" s="72"/>
      <c r="AD202" s="72"/>
      <c r="AE202" s="72"/>
      <c r="AF202" s="72"/>
      <c r="AG202" s="72"/>
      <c r="AL202" s="79"/>
      <c r="AM202" s="72"/>
      <c r="AN202" s="72"/>
      <c r="AO202" s="72"/>
      <c r="AP202" s="72"/>
      <c r="AR202" s="78"/>
      <c r="AS202" s="72"/>
      <c r="AT202" s="123" t="str">
        <f t="shared" si="29"/>
        <v/>
      </c>
      <c r="AU202" s="73"/>
      <c r="AV202" s="72" t="str">
        <f>IF(A202="","",IF(A202="n/a","",BOM!I209))</f>
        <v/>
      </c>
      <c r="AW202" s="81" t="str">
        <f>IF(A202="","",IF(A202="n/a","",BOM!K209))</f>
        <v/>
      </c>
      <c r="AX202" s="72" t="str">
        <f t="shared" si="30"/>
        <v/>
      </c>
      <c r="AZ202" s="82" t="str">
        <f t="shared" ca="1" si="31"/>
        <v/>
      </c>
      <c r="BA202" s="83"/>
      <c r="BB202" s="84"/>
      <c r="BC202" s="72" t="str">
        <f t="shared" si="32"/>
        <v/>
      </c>
      <c r="BD202" s="85" t="str">
        <f>IF(A202="","",IF(A202="n/a","",BOM!IL209))</f>
        <v/>
      </c>
      <c r="BE202" s="72" t="str">
        <f t="shared" si="33"/>
        <v/>
      </c>
      <c r="BF202" s="72"/>
      <c r="BG202" s="72"/>
      <c r="BH202" s="79"/>
      <c r="BI202" s="72"/>
      <c r="BJ202" s="79"/>
      <c r="BK202" s="84"/>
      <c r="BL202" s="86" t="str">
        <f t="shared" si="34"/>
        <v/>
      </c>
      <c r="BM202" s="87"/>
      <c r="BN202" s="88"/>
      <c r="BO202" s="88"/>
      <c r="DE202" s="76"/>
      <c r="DF202" s="76"/>
      <c r="DG202" s="89"/>
      <c r="DH202" s="77"/>
      <c r="DI202" s="77" t="str">
        <f>IF(A202="","",[2]Calculation!H201)</f>
        <v/>
      </c>
      <c r="DJ202" s="77" t="str">
        <f t="shared" si="35"/>
        <v/>
      </c>
    </row>
    <row r="203" spans="1:114" ht="15">
      <c r="A203" s="71" t="str">
        <f>IF(BOM!C210="","",IF(LEFT(BOM!C210,3)="CZE",BOM!C210,IF(AND(BOM!C210&gt;100000,BOM!C210&lt;999999),BOM!C210,"n/a")))</f>
        <v/>
      </c>
      <c r="B203" s="72" t="str">
        <f>IF(A203="","",IF(A203="n/a","",BOM!H210))</f>
        <v/>
      </c>
      <c r="C203" s="72" t="str">
        <f t="shared" si="27"/>
        <v/>
      </c>
      <c r="D203" s="72"/>
      <c r="E203" s="73" t="str">
        <f t="shared" si="28"/>
        <v/>
      </c>
      <c r="F203" s="74"/>
      <c r="G203" s="74"/>
      <c r="H203" s="74"/>
      <c r="I203" s="73"/>
      <c r="J203" s="75"/>
      <c r="K203" s="76"/>
      <c r="L203" s="72"/>
      <c r="M203" s="72"/>
      <c r="N203" s="72"/>
      <c r="O203" s="72"/>
      <c r="Q203" s="78"/>
      <c r="R203" s="72"/>
      <c r="T203" s="72"/>
      <c r="U203" s="72"/>
      <c r="V203" s="72"/>
      <c r="W203" s="72"/>
      <c r="X203" s="72"/>
      <c r="Z203" s="78"/>
      <c r="AA203" s="72"/>
      <c r="AC203" s="72"/>
      <c r="AD203" s="72"/>
      <c r="AE203" s="72"/>
      <c r="AF203" s="72"/>
      <c r="AG203" s="72"/>
      <c r="AL203" s="79"/>
      <c r="AM203" s="72"/>
      <c r="AN203" s="72"/>
      <c r="AO203" s="72"/>
      <c r="AP203" s="72"/>
      <c r="AR203" s="78"/>
      <c r="AS203" s="72"/>
      <c r="AT203" s="123" t="str">
        <f t="shared" si="29"/>
        <v/>
      </c>
      <c r="AU203" s="73"/>
      <c r="AV203" s="72" t="str">
        <f>IF(A203="","",IF(A203="n/a","",BOM!I210))</f>
        <v/>
      </c>
      <c r="AW203" s="81" t="str">
        <f>IF(A203="","",IF(A203="n/a","",BOM!K210))</f>
        <v/>
      </c>
      <c r="AX203" s="72" t="str">
        <f t="shared" si="30"/>
        <v/>
      </c>
      <c r="AZ203" s="82" t="str">
        <f t="shared" ca="1" si="31"/>
        <v/>
      </c>
      <c r="BA203" s="83"/>
      <c r="BB203" s="84"/>
      <c r="BC203" s="72" t="str">
        <f t="shared" si="32"/>
        <v/>
      </c>
      <c r="BD203" s="85" t="str">
        <f>IF(A203="","",IF(A203="n/a","",BOM!IL210))</f>
        <v/>
      </c>
      <c r="BE203" s="72" t="str">
        <f t="shared" si="33"/>
        <v/>
      </c>
      <c r="BF203" s="72"/>
      <c r="BG203" s="72"/>
      <c r="BH203" s="79"/>
      <c r="BI203" s="72"/>
      <c r="BJ203" s="79"/>
      <c r="BK203" s="84"/>
      <c r="BL203" s="86" t="str">
        <f t="shared" si="34"/>
        <v/>
      </c>
      <c r="BM203" s="87"/>
      <c r="BN203" s="88"/>
      <c r="BO203" s="88"/>
      <c r="DE203" s="76"/>
      <c r="DF203" s="76"/>
      <c r="DG203" s="89"/>
      <c r="DH203" s="77"/>
      <c r="DI203" s="77" t="str">
        <f>IF(A203="","",[2]Calculation!H202)</f>
        <v/>
      </c>
      <c r="DJ203" s="77" t="str">
        <f t="shared" si="35"/>
        <v/>
      </c>
    </row>
    <row r="204" spans="1:114" ht="15">
      <c r="A204" s="71" t="str">
        <f>IF(BOM!C211="","",IF(LEFT(BOM!C211,3)="CZE",BOM!C211,IF(AND(BOM!C211&gt;100000,BOM!C211&lt;999999),BOM!C211,"n/a")))</f>
        <v/>
      </c>
      <c r="B204" s="72" t="str">
        <f>IF(A204="","",IF(A204="n/a","",BOM!H211))</f>
        <v/>
      </c>
      <c r="C204" s="72" t="str">
        <f t="shared" si="27"/>
        <v/>
      </c>
      <c r="D204" s="72"/>
      <c r="E204" s="73" t="str">
        <f t="shared" si="28"/>
        <v/>
      </c>
      <c r="F204" s="74"/>
      <c r="G204" s="74"/>
      <c r="H204" s="74"/>
      <c r="I204" s="73"/>
      <c r="J204" s="75"/>
      <c r="K204" s="76"/>
      <c r="L204" s="72"/>
      <c r="M204" s="72"/>
      <c r="N204" s="72"/>
      <c r="O204" s="72"/>
      <c r="Q204" s="78"/>
      <c r="R204" s="72"/>
      <c r="T204" s="72"/>
      <c r="U204" s="72"/>
      <c r="V204" s="72"/>
      <c r="W204" s="72"/>
      <c r="X204" s="72"/>
      <c r="Z204" s="78"/>
      <c r="AA204" s="72"/>
      <c r="AC204" s="72"/>
      <c r="AD204" s="72"/>
      <c r="AE204" s="72"/>
      <c r="AF204" s="72"/>
      <c r="AG204" s="72"/>
      <c r="AL204" s="79"/>
      <c r="AM204" s="72"/>
      <c r="AN204" s="72"/>
      <c r="AO204" s="72"/>
      <c r="AP204" s="72"/>
      <c r="AR204" s="78"/>
      <c r="AS204" s="72"/>
      <c r="AT204" s="123" t="str">
        <f t="shared" si="29"/>
        <v/>
      </c>
      <c r="AU204" s="73"/>
      <c r="AV204" s="72" t="str">
        <f>IF(A204="","",IF(A204="n/a","",BOM!I211))</f>
        <v/>
      </c>
      <c r="AW204" s="81" t="str">
        <f>IF(A204="","",IF(A204="n/a","",BOM!K211))</f>
        <v/>
      </c>
      <c r="AX204" s="72" t="str">
        <f t="shared" si="30"/>
        <v/>
      </c>
      <c r="AZ204" s="82" t="str">
        <f t="shared" ca="1" si="31"/>
        <v/>
      </c>
      <c r="BA204" s="83"/>
      <c r="BB204" s="84"/>
      <c r="BC204" s="72" t="str">
        <f t="shared" si="32"/>
        <v/>
      </c>
      <c r="BD204" s="85" t="str">
        <f>IF(A204="","",IF(A204="n/a","",BOM!IL211))</f>
        <v/>
      </c>
      <c r="BE204" s="72" t="str">
        <f t="shared" si="33"/>
        <v/>
      </c>
      <c r="BF204" s="72"/>
      <c r="BG204" s="72"/>
      <c r="BH204" s="79"/>
      <c r="BI204" s="72"/>
      <c r="BJ204" s="79"/>
      <c r="BK204" s="84"/>
      <c r="BL204" s="86" t="str">
        <f t="shared" si="34"/>
        <v/>
      </c>
      <c r="BM204" s="87"/>
      <c r="BN204" s="88"/>
      <c r="BO204" s="88"/>
      <c r="DE204" s="76"/>
      <c r="DF204" s="76"/>
      <c r="DG204" s="89"/>
      <c r="DH204" s="77"/>
      <c r="DI204" s="77" t="str">
        <f>IF(A204="","",[2]Calculation!H203)</f>
        <v/>
      </c>
      <c r="DJ204" s="77" t="str">
        <f t="shared" si="35"/>
        <v/>
      </c>
    </row>
    <row r="205" spans="1:114" s="91" customFormat="1" ht="9.6" customHeight="1">
      <c r="A205" s="90"/>
      <c r="B205" s="90"/>
      <c r="C205" s="90"/>
      <c r="D205" s="90"/>
      <c r="E205" s="90"/>
      <c r="I205" s="90"/>
      <c r="J205" s="92"/>
      <c r="K205" s="90"/>
      <c r="L205" s="90"/>
      <c r="M205" s="90"/>
      <c r="N205" s="90"/>
      <c r="O205" s="90"/>
      <c r="Q205" s="93"/>
      <c r="R205" s="90"/>
      <c r="T205" s="90"/>
      <c r="U205" s="90"/>
      <c r="V205" s="90"/>
      <c r="W205" s="90"/>
      <c r="X205" s="90"/>
      <c r="Z205" s="93"/>
      <c r="AA205" s="90"/>
      <c r="AC205" s="90"/>
      <c r="AL205" s="90"/>
      <c r="AM205" s="90"/>
      <c r="AN205" s="90"/>
      <c r="AO205" s="90"/>
      <c r="AP205" s="90"/>
      <c r="AR205" s="93"/>
      <c r="AS205" s="90"/>
      <c r="AT205" s="94"/>
      <c r="AU205" s="90"/>
      <c r="AV205" s="90"/>
      <c r="AW205" s="95"/>
      <c r="AX205" s="90"/>
      <c r="AZ205" s="96"/>
      <c r="BA205" s="97"/>
      <c r="BB205" s="90"/>
      <c r="BC205" s="90"/>
      <c r="BD205" s="92"/>
      <c r="BE205" s="90"/>
      <c r="BF205" s="90"/>
      <c r="BH205" s="98"/>
      <c r="BI205" s="90"/>
      <c r="BJ205" s="99"/>
      <c r="BK205" s="100"/>
      <c r="BL205" s="98"/>
      <c r="BM205" s="98"/>
      <c r="BN205" s="101"/>
      <c r="BO205" s="101"/>
      <c r="DE205" s="98"/>
      <c r="DF205" s="98"/>
      <c r="DG205" s="98"/>
      <c r="DH205" s="102"/>
    </row>
    <row r="206" spans="1:114" ht="15">
      <c r="A206" s="72"/>
      <c r="B206" s="72"/>
      <c r="C206" s="72"/>
      <c r="D206" s="72"/>
      <c r="E206" s="72"/>
      <c r="I206" s="72"/>
      <c r="J206" s="103"/>
      <c r="K206" s="72"/>
      <c r="L206" s="72"/>
      <c r="M206" s="72"/>
      <c r="N206" s="72"/>
      <c r="O206" s="72"/>
      <c r="Q206" s="78"/>
      <c r="R206" s="72"/>
      <c r="T206" s="72"/>
      <c r="U206" s="72"/>
      <c r="V206" s="72"/>
      <c r="W206" s="72"/>
      <c r="X206" s="72"/>
      <c r="Z206" s="78"/>
      <c r="AA206" s="72"/>
      <c r="AC206" s="72"/>
      <c r="AL206" s="72"/>
      <c r="AM206" s="72"/>
      <c r="AN206" s="72"/>
      <c r="AO206" s="72"/>
      <c r="AP206" s="72"/>
      <c r="AR206" s="78"/>
      <c r="AS206" s="72"/>
      <c r="AT206" s="80"/>
      <c r="AU206" s="72"/>
      <c r="AV206" s="72"/>
      <c r="AW206" s="104"/>
      <c r="AX206" s="72"/>
      <c r="AZ206" s="82"/>
      <c r="BA206" s="83"/>
      <c r="BB206" s="72"/>
      <c r="BC206" s="72"/>
      <c r="BD206" s="103"/>
      <c r="BE206" s="72"/>
      <c r="BF206" s="72"/>
      <c r="BH206" s="76"/>
      <c r="BI206" s="72"/>
      <c r="BJ206" s="79"/>
      <c r="BK206" s="84"/>
      <c r="BL206" s="76"/>
      <c r="BM206" s="76"/>
      <c r="BN206" s="89"/>
      <c r="BO206" s="89"/>
      <c r="DE206" s="76"/>
      <c r="DF206" s="76"/>
      <c r="DG206" s="76"/>
    </row>
    <row r="207" spans="1:114" ht="15">
      <c r="A207" s="72"/>
      <c r="B207" s="72"/>
      <c r="C207" s="72"/>
      <c r="D207" s="72"/>
      <c r="E207" s="72"/>
      <c r="I207" s="72"/>
      <c r="J207" s="103"/>
      <c r="K207" s="72"/>
      <c r="L207" s="72"/>
      <c r="M207" s="72"/>
      <c r="N207" s="72"/>
      <c r="O207" s="72"/>
      <c r="Q207" s="78"/>
      <c r="R207" s="72"/>
      <c r="T207" s="72"/>
      <c r="U207" s="72"/>
      <c r="V207" s="72"/>
      <c r="W207" s="72"/>
      <c r="X207" s="72"/>
      <c r="Z207" s="78"/>
      <c r="AA207" s="72"/>
      <c r="AC207" s="72"/>
      <c r="AL207" s="72"/>
      <c r="AM207" s="72"/>
      <c r="AN207" s="72"/>
      <c r="AO207" s="72"/>
      <c r="AP207" s="72"/>
      <c r="AR207" s="78"/>
      <c r="AS207" s="72"/>
      <c r="AT207" s="80"/>
      <c r="AU207" s="72"/>
      <c r="AV207" s="72"/>
      <c r="AW207" s="104"/>
      <c r="AX207" s="72"/>
      <c r="AZ207" s="82"/>
      <c r="BA207" s="83"/>
      <c r="BB207" s="72"/>
      <c r="BC207" s="72"/>
      <c r="BD207" s="103"/>
      <c r="BE207" s="72"/>
      <c r="BF207" s="72"/>
      <c r="BH207" s="76"/>
      <c r="BI207" s="72"/>
      <c r="BJ207" s="79"/>
      <c r="BK207" s="84"/>
      <c r="BL207" s="76"/>
      <c r="BM207" s="76"/>
      <c r="BN207" s="89"/>
      <c r="BO207" s="89"/>
      <c r="DE207" s="76"/>
      <c r="DF207" s="76"/>
      <c r="DG207" s="76"/>
    </row>
    <row r="208" spans="1:114" s="105" customFormat="1" ht="15">
      <c r="A208" s="72"/>
      <c r="B208" s="72"/>
      <c r="C208" s="72"/>
      <c r="D208" s="72"/>
      <c r="E208" s="72"/>
      <c r="F208" s="77"/>
      <c r="G208" s="77"/>
      <c r="H208" s="77"/>
      <c r="I208" s="72"/>
      <c r="J208" s="103"/>
      <c r="K208" s="72"/>
      <c r="L208" s="72"/>
      <c r="M208" s="72"/>
      <c r="N208" s="72"/>
      <c r="O208" s="72"/>
      <c r="P208" s="77"/>
      <c r="Q208" s="78"/>
      <c r="R208" s="72"/>
      <c r="S208" s="77"/>
      <c r="T208" s="72"/>
      <c r="U208" s="72"/>
      <c r="V208" s="72"/>
      <c r="W208" s="72"/>
      <c r="X208" s="72"/>
      <c r="Y208" s="77"/>
      <c r="Z208" s="78"/>
      <c r="AA208" s="72"/>
      <c r="AB208" s="77"/>
      <c r="AC208" s="72"/>
      <c r="AD208" s="77"/>
      <c r="AE208" s="77"/>
      <c r="AF208" s="77"/>
      <c r="AG208" s="77"/>
      <c r="AH208" s="77"/>
      <c r="AI208" s="77"/>
      <c r="AJ208" s="77"/>
      <c r="AK208" s="77"/>
      <c r="AL208" s="72"/>
      <c r="AM208" s="72"/>
      <c r="AN208" s="72"/>
      <c r="AO208" s="72"/>
      <c r="AP208" s="72"/>
      <c r="AQ208" s="77"/>
      <c r="AR208" s="78"/>
      <c r="AS208" s="72"/>
      <c r="AT208" s="80"/>
      <c r="AU208" s="72"/>
      <c r="AV208" s="72"/>
      <c r="AW208" s="104"/>
      <c r="AX208" s="72"/>
      <c r="AY208" s="77"/>
      <c r="AZ208" s="82"/>
      <c r="BA208" s="83"/>
      <c r="BB208" s="72"/>
      <c r="BC208" s="72"/>
      <c r="BD208" s="103"/>
      <c r="BE208" s="72"/>
      <c r="BF208" s="72"/>
      <c r="BG208" s="77"/>
      <c r="BH208" s="76"/>
      <c r="BI208" s="72"/>
      <c r="BJ208" s="79"/>
      <c r="BK208" s="84"/>
      <c r="BL208" s="76"/>
      <c r="BM208" s="76"/>
      <c r="BN208" s="89"/>
      <c r="BO208" s="89"/>
      <c r="BP208" s="77"/>
      <c r="BQ208" s="77"/>
      <c r="BR208" s="77"/>
      <c r="BS208" s="77"/>
      <c r="BT208" s="77"/>
      <c r="BU208" s="77"/>
      <c r="BV208" s="77"/>
      <c r="BW208" s="77"/>
      <c r="BX208" s="77"/>
      <c r="BY208" s="77"/>
      <c r="BZ208" s="77"/>
      <c r="CA208" s="77"/>
      <c r="CB208" s="77"/>
      <c r="CC208" s="77"/>
      <c r="CD208" s="77"/>
      <c r="CE208" s="77"/>
      <c r="CF208" s="77"/>
      <c r="CG208" s="77"/>
      <c r="CH208" s="77"/>
      <c r="CI208" s="77"/>
      <c r="CJ208" s="77"/>
      <c r="CK208" s="77"/>
      <c r="CL208" s="77"/>
      <c r="CM208" s="77"/>
      <c r="CN208" s="77"/>
      <c r="CO208" s="77"/>
      <c r="CP208" s="77"/>
      <c r="CQ208" s="77"/>
      <c r="CR208" s="77"/>
      <c r="CS208" s="77"/>
      <c r="CT208" s="77"/>
      <c r="CU208" s="77"/>
      <c r="CV208" s="77"/>
      <c r="CW208" s="77"/>
      <c r="CX208" s="77"/>
      <c r="CY208" s="77"/>
      <c r="CZ208" s="77"/>
      <c r="DA208" s="77"/>
      <c r="DB208" s="77"/>
      <c r="DC208" s="77"/>
      <c r="DD208" s="77"/>
      <c r="DE208" s="76"/>
      <c r="DF208" s="76"/>
      <c r="DG208" s="76"/>
      <c r="DI208" s="77"/>
      <c r="DJ208" s="77"/>
    </row>
    <row r="209" spans="1:114" s="105" customFormat="1" ht="15">
      <c r="A209" s="72"/>
      <c r="B209" s="72"/>
      <c r="C209" s="72"/>
      <c r="D209" s="72"/>
      <c r="E209" s="72"/>
      <c r="F209" s="77"/>
      <c r="G209" s="77"/>
      <c r="H209" s="77"/>
      <c r="I209" s="72"/>
      <c r="J209" s="103"/>
      <c r="K209" s="72"/>
      <c r="L209" s="72"/>
      <c r="M209" s="72"/>
      <c r="N209" s="72"/>
      <c r="O209" s="72"/>
      <c r="P209" s="77"/>
      <c r="Q209" s="78"/>
      <c r="R209" s="72"/>
      <c r="S209" s="77"/>
      <c r="T209" s="72"/>
      <c r="U209" s="72"/>
      <c r="V209" s="72"/>
      <c r="W209" s="72"/>
      <c r="X209" s="72"/>
      <c r="Y209" s="77"/>
      <c r="Z209" s="78"/>
      <c r="AA209" s="72"/>
      <c r="AB209" s="77"/>
      <c r="AC209" s="72"/>
      <c r="AD209" s="77"/>
      <c r="AE209" s="77"/>
      <c r="AF209" s="77"/>
      <c r="AG209" s="77"/>
      <c r="AH209" s="77"/>
      <c r="AI209" s="77"/>
      <c r="AJ209" s="77"/>
      <c r="AK209" s="77"/>
      <c r="AL209" s="72"/>
      <c r="AM209" s="72"/>
      <c r="AN209" s="72"/>
      <c r="AO209" s="72"/>
      <c r="AP209" s="72"/>
      <c r="AQ209" s="77"/>
      <c r="AR209" s="78"/>
      <c r="AS209" s="72"/>
      <c r="AT209" s="80"/>
      <c r="AU209" s="72"/>
      <c r="AV209" s="72"/>
      <c r="AW209" s="104"/>
      <c r="AX209" s="72"/>
      <c r="AY209" s="77"/>
      <c r="AZ209" s="82"/>
      <c r="BA209" s="83"/>
      <c r="BB209" s="72"/>
      <c r="BC209" s="72"/>
      <c r="BD209" s="103"/>
      <c r="BE209" s="72"/>
      <c r="BF209" s="72"/>
      <c r="BG209" s="77"/>
      <c r="BH209" s="76"/>
      <c r="BI209" s="72"/>
      <c r="BJ209" s="79"/>
      <c r="BK209" s="84"/>
      <c r="BL209" s="76"/>
      <c r="BM209" s="76"/>
      <c r="BN209" s="89"/>
      <c r="BO209" s="89"/>
      <c r="BP209" s="77"/>
      <c r="BQ209" s="77"/>
      <c r="BR209" s="77"/>
      <c r="BS209" s="77"/>
      <c r="BT209" s="77"/>
      <c r="BU209" s="77"/>
      <c r="BV209" s="77"/>
      <c r="BW209" s="77"/>
      <c r="BX209" s="77"/>
      <c r="BY209" s="77"/>
      <c r="BZ209" s="77"/>
      <c r="CA209" s="77"/>
      <c r="CB209" s="77"/>
      <c r="CC209" s="77"/>
      <c r="CD209" s="77"/>
      <c r="CE209" s="77"/>
      <c r="CF209" s="77"/>
      <c r="CG209" s="77"/>
      <c r="CH209" s="77"/>
      <c r="CI209" s="77"/>
      <c r="CJ209" s="77"/>
      <c r="CK209" s="77"/>
      <c r="CL209" s="77"/>
      <c r="CM209" s="77"/>
      <c r="CN209" s="77"/>
      <c r="CO209" s="77"/>
      <c r="CP209" s="77"/>
      <c r="CQ209" s="77"/>
      <c r="CR209" s="77"/>
      <c r="CS209" s="77"/>
      <c r="CT209" s="77"/>
      <c r="CU209" s="77"/>
      <c r="CV209" s="77"/>
      <c r="CW209" s="77"/>
      <c r="CX209" s="77"/>
      <c r="CY209" s="77"/>
      <c r="CZ209" s="77"/>
      <c r="DA209" s="77"/>
      <c r="DB209" s="77"/>
      <c r="DC209" s="77"/>
      <c r="DD209" s="77"/>
      <c r="DE209" s="76"/>
      <c r="DF209" s="76"/>
      <c r="DG209" s="76"/>
      <c r="DI209" s="77"/>
      <c r="DJ209" s="77"/>
    </row>
    <row r="210" spans="1:114" s="105" customFormat="1" ht="15">
      <c r="A210" s="72"/>
      <c r="B210" s="72"/>
      <c r="C210" s="72"/>
      <c r="D210" s="72"/>
      <c r="E210" s="72"/>
      <c r="F210" s="77"/>
      <c r="G210" s="77"/>
      <c r="H210" s="77"/>
      <c r="I210" s="72"/>
      <c r="J210" s="103"/>
      <c r="K210" s="72"/>
      <c r="L210" s="72"/>
      <c r="M210" s="72"/>
      <c r="N210" s="72"/>
      <c r="O210" s="72"/>
      <c r="P210" s="77"/>
      <c r="Q210" s="78"/>
      <c r="R210" s="72"/>
      <c r="S210" s="77"/>
      <c r="T210" s="72"/>
      <c r="U210" s="72"/>
      <c r="V210" s="72"/>
      <c r="W210" s="72"/>
      <c r="X210" s="72"/>
      <c r="Y210" s="77"/>
      <c r="Z210" s="78"/>
      <c r="AA210" s="72"/>
      <c r="AB210" s="77"/>
      <c r="AC210" s="72"/>
      <c r="AD210" s="77"/>
      <c r="AE210" s="77"/>
      <c r="AF210" s="77"/>
      <c r="AG210" s="77"/>
      <c r="AH210" s="77"/>
      <c r="AI210" s="77"/>
      <c r="AJ210" s="77"/>
      <c r="AK210" s="77"/>
      <c r="AL210" s="72"/>
      <c r="AM210" s="72"/>
      <c r="AN210" s="72"/>
      <c r="AO210" s="72"/>
      <c r="AP210" s="72"/>
      <c r="AQ210" s="77"/>
      <c r="AR210" s="78"/>
      <c r="AS210" s="72"/>
      <c r="AT210" s="80"/>
      <c r="AU210" s="72"/>
      <c r="AV210" s="72"/>
      <c r="AW210" s="104"/>
      <c r="AX210" s="72"/>
      <c r="AY210" s="77"/>
      <c r="AZ210" s="82"/>
      <c r="BA210" s="83"/>
      <c r="BB210" s="72"/>
      <c r="BC210" s="72"/>
      <c r="BD210" s="103"/>
      <c r="BE210" s="72"/>
      <c r="BF210" s="72"/>
      <c r="BG210" s="77"/>
      <c r="BH210" s="76"/>
      <c r="BI210" s="72"/>
      <c r="BJ210" s="79"/>
      <c r="BK210" s="84"/>
      <c r="BL210" s="76"/>
      <c r="BM210" s="76"/>
      <c r="BN210" s="89"/>
      <c r="BO210" s="89"/>
      <c r="BP210" s="77"/>
      <c r="BQ210" s="77"/>
      <c r="BR210" s="77"/>
      <c r="BS210" s="77"/>
      <c r="BT210" s="77"/>
      <c r="BU210" s="77"/>
      <c r="BV210" s="77"/>
      <c r="BW210" s="77"/>
      <c r="BX210" s="77"/>
      <c r="BY210" s="77"/>
      <c r="BZ210" s="77"/>
      <c r="CA210" s="77"/>
      <c r="CB210" s="77"/>
      <c r="CC210" s="77"/>
      <c r="CD210" s="77"/>
      <c r="CE210" s="77"/>
      <c r="CF210" s="77"/>
      <c r="CG210" s="77"/>
      <c r="CH210" s="77"/>
      <c r="CI210" s="77"/>
      <c r="CJ210" s="77"/>
      <c r="CK210" s="77"/>
      <c r="CL210" s="77"/>
      <c r="CM210" s="77"/>
      <c r="CN210" s="77"/>
      <c r="CO210" s="77"/>
      <c r="CP210" s="77"/>
      <c r="CQ210" s="77"/>
      <c r="CR210" s="77"/>
      <c r="CS210" s="77"/>
      <c r="CT210" s="77"/>
      <c r="CU210" s="77"/>
      <c r="CV210" s="77"/>
      <c r="CW210" s="77"/>
      <c r="CX210" s="77"/>
      <c r="CY210" s="77"/>
      <c r="CZ210" s="77"/>
      <c r="DA210" s="77"/>
      <c r="DB210" s="77"/>
      <c r="DC210" s="77"/>
      <c r="DD210" s="77"/>
      <c r="DE210" s="76"/>
      <c r="DF210" s="76"/>
      <c r="DG210" s="76"/>
      <c r="DI210" s="77"/>
      <c r="DJ210" s="77"/>
    </row>
    <row r="211" spans="1:114" s="105" customFormat="1" ht="15">
      <c r="A211" s="72"/>
      <c r="B211" s="72"/>
      <c r="C211" s="72"/>
      <c r="D211" s="72"/>
      <c r="E211" s="72"/>
      <c r="F211" s="77"/>
      <c r="G211" s="77"/>
      <c r="H211" s="77"/>
      <c r="I211" s="72"/>
      <c r="J211" s="103"/>
      <c r="K211" s="72"/>
      <c r="L211" s="72"/>
      <c r="M211" s="72"/>
      <c r="N211" s="72"/>
      <c r="O211" s="72"/>
      <c r="P211" s="77"/>
      <c r="Q211" s="78"/>
      <c r="R211" s="72"/>
      <c r="S211" s="77"/>
      <c r="T211" s="72"/>
      <c r="U211" s="72"/>
      <c r="V211" s="72"/>
      <c r="W211" s="72"/>
      <c r="X211" s="72"/>
      <c r="Y211" s="77"/>
      <c r="Z211" s="78"/>
      <c r="AA211" s="72"/>
      <c r="AB211" s="77"/>
      <c r="AC211" s="72"/>
      <c r="AD211" s="77"/>
      <c r="AE211" s="77"/>
      <c r="AF211" s="77"/>
      <c r="AG211" s="77"/>
      <c r="AH211" s="77"/>
      <c r="AI211" s="77"/>
      <c r="AJ211" s="77"/>
      <c r="AK211" s="77"/>
      <c r="AL211" s="72"/>
      <c r="AM211" s="72"/>
      <c r="AN211" s="72"/>
      <c r="AO211" s="72"/>
      <c r="AP211" s="72"/>
      <c r="AQ211" s="77"/>
      <c r="AR211" s="78"/>
      <c r="AS211" s="72"/>
      <c r="AT211" s="80"/>
      <c r="AU211" s="72"/>
      <c r="AV211" s="72"/>
      <c r="AW211" s="104"/>
      <c r="AX211" s="72"/>
      <c r="AY211" s="77"/>
      <c r="AZ211" s="82"/>
      <c r="BA211" s="83"/>
      <c r="BB211" s="72"/>
      <c r="BC211" s="72"/>
      <c r="BD211" s="103"/>
      <c r="BE211" s="72"/>
      <c r="BF211" s="72"/>
      <c r="BG211" s="77"/>
      <c r="BH211" s="76"/>
      <c r="BI211" s="72"/>
      <c r="BJ211" s="79"/>
      <c r="BK211" s="84"/>
      <c r="BL211" s="76"/>
      <c r="BM211" s="76"/>
      <c r="BN211" s="89"/>
      <c r="BO211" s="89"/>
      <c r="BP211" s="77"/>
      <c r="BQ211" s="77"/>
      <c r="BR211" s="77"/>
      <c r="BS211" s="77"/>
      <c r="BT211" s="77"/>
      <c r="BU211" s="77"/>
      <c r="BV211" s="77"/>
      <c r="BW211" s="77"/>
      <c r="BX211" s="77"/>
      <c r="BY211" s="77"/>
      <c r="BZ211" s="77"/>
      <c r="CA211" s="77"/>
      <c r="CB211" s="77"/>
      <c r="CC211" s="77"/>
      <c r="CD211" s="77"/>
      <c r="CE211" s="77"/>
      <c r="CF211" s="77"/>
      <c r="CG211" s="77"/>
      <c r="CH211" s="77"/>
      <c r="CI211" s="77"/>
      <c r="CJ211" s="77"/>
      <c r="CK211" s="77"/>
      <c r="CL211" s="77"/>
      <c r="CM211" s="77"/>
      <c r="CN211" s="77"/>
      <c r="CO211" s="77"/>
      <c r="CP211" s="77"/>
      <c r="CQ211" s="77"/>
      <c r="CR211" s="77"/>
      <c r="CS211" s="77"/>
      <c r="CT211" s="77"/>
      <c r="CU211" s="77"/>
      <c r="CV211" s="77"/>
      <c r="CW211" s="77"/>
      <c r="CX211" s="77"/>
      <c r="CY211" s="77"/>
      <c r="CZ211" s="77"/>
      <c r="DA211" s="77"/>
      <c r="DB211" s="77"/>
      <c r="DC211" s="77"/>
      <c r="DD211" s="77"/>
      <c r="DE211" s="76"/>
      <c r="DF211" s="76"/>
      <c r="DG211" s="76"/>
      <c r="DI211" s="77"/>
      <c r="DJ211" s="77"/>
    </row>
    <row r="212" spans="1:114" s="105" customFormat="1" ht="15">
      <c r="A212" s="72"/>
      <c r="B212" s="72"/>
      <c r="C212" s="72"/>
      <c r="D212" s="72"/>
      <c r="E212" s="72"/>
      <c r="F212" s="77"/>
      <c r="G212" s="77"/>
      <c r="H212" s="77"/>
      <c r="I212" s="72"/>
      <c r="J212" s="103"/>
      <c r="K212" s="72"/>
      <c r="L212" s="72"/>
      <c r="M212" s="72"/>
      <c r="N212" s="72"/>
      <c r="O212" s="72"/>
      <c r="P212" s="77"/>
      <c r="Q212" s="78"/>
      <c r="R212" s="72"/>
      <c r="S212" s="77"/>
      <c r="T212" s="72"/>
      <c r="U212" s="72"/>
      <c r="V212" s="72"/>
      <c r="W212" s="72"/>
      <c r="X212" s="72"/>
      <c r="Y212" s="77"/>
      <c r="Z212" s="78"/>
      <c r="AA212" s="72"/>
      <c r="AB212" s="77"/>
      <c r="AC212" s="72"/>
      <c r="AD212" s="77"/>
      <c r="AE212" s="77"/>
      <c r="AF212" s="77"/>
      <c r="AG212" s="77"/>
      <c r="AH212" s="77"/>
      <c r="AI212" s="77"/>
      <c r="AJ212" s="77"/>
      <c r="AK212" s="77"/>
      <c r="AL212" s="72"/>
      <c r="AM212" s="72"/>
      <c r="AN212" s="72"/>
      <c r="AO212" s="72"/>
      <c r="AP212" s="72"/>
      <c r="AQ212" s="77"/>
      <c r="AR212" s="78"/>
      <c r="AS212" s="72"/>
      <c r="AT212" s="80"/>
      <c r="AU212" s="72"/>
      <c r="AV212" s="72"/>
      <c r="AW212" s="104"/>
      <c r="AX212" s="72"/>
      <c r="AY212" s="77"/>
      <c r="AZ212" s="82"/>
      <c r="BA212" s="83"/>
      <c r="BB212" s="72"/>
      <c r="BC212" s="72"/>
      <c r="BD212" s="103"/>
      <c r="BE212" s="72"/>
      <c r="BF212" s="72"/>
      <c r="BG212" s="77"/>
      <c r="BH212" s="76"/>
      <c r="BI212" s="72"/>
      <c r="BJ212" s="79"/>
      <c r="BK212" s="84"/>
      <c r="BL212" s="76"/>
      <c r="BM212" s="76"/>
      <c r="BN212" s="89"/>
      <c r="BO212" s="89"/>
      <c r="BP212" s="77"/>
      <c r="BQ212" s="77"/>
      <c r="BR212" s="77"/>
      <c r="BS212" s="77"/>
      <c r="BT212" s="77"/>
      <c r="BU212" s="77"/>
      <c r="BV212" s="77"/>
      <c r="BW212" s="77"/>
      <c r="BX212" s="77"/>
      <c r="BY212" s="77"/>
      <c r="BZ212" s="77"/>
      <c r="CA212" s="77"/>
      <c r="CB212" s="77"/>
      <c r="CC212" s="77"/>
      <c r="CD212" s="77"/>
      <c r="CE212" s="77"/>
      <c r="CF212" s="77"/>
      <c r="CG212" s="77"/>
      <c r="CH212" s="77"/>
      <c r="CI212" s="77"/>
      <c r="CJ212" s="77"/>
      <c r="CK212" s="77"/>
      <c r="CL212" s="77"/>
      <c r="CM212" s="77"/>
      <c r="CN212" s="77"/>
      <c r="CO212" s="77"/>
      <c r="CP212" s="77"/>
      <c r="CQ212" s="77"/>
      <c r="CR212" s="77"/>
      <c r="CS212" s="77"/>
      <c r="CT212" s="77"/>
      <c r="CU212" s="77"/>
      <c r="CV212" s="77"/>
      <c r="CW212" s="77"/>
      <c r="CX212" s="77"/>
      <c r="CY212" s="77"/>
      <c r="CZ212" s="77"/>
      <c r="DA212" s="77"/>
      <c r="DB212" s="77"/>
      <c r="DC212" s="77"/>
      <c r="DD212" s="77"/>
      <c r="DE212" s="76"/>
      <c r="DF212" s="76"/>
      <c r="DG212" s="76"/>
      <c r="DI212" s="77"/>
      <c r="DJ212" s="77"/>
    </row>
    <row r="213" spans="1:114" s="105" customFormat="1" ht="15">
      <c r="A213" s="72"/>
      <c r="B213" s="72"/>
      <c r="C213" s="72"/>
      <c r="D213" s="72"/>
      <c r="E213" s="72"/>
      <c r="F213" s="77"/>
      <c r="G213" s="77"/>
      <c r="H213" s="77"/>
      <c r="I213" s="72"/>
      <c r="J213" s="103"/>
      <c r="K213" s="72"/>
      <c r="L213" s="72"/>
      <c r="M213" s="72"/>
      <c r="N213" s="72"/>
      <c r="O213" s="72"/>
      <c r="P213" s="77"/>
      <c r="Q213" s="78"/>
      <c r="R213" s="72"/>
      <c r="S213" s="77"/>
      <c r="T213" s="72"/>
      <c r="U213" s="72"/>
      <c r="V213" s="72"/>
      <c r="W213" s="72"/>
      <c r="X213" s="72"/>
      <c r="Y213" s="77"/>
      <c r="Z213" s="78"/>
      <c r="AA213" s="72"/>
      <c r="AB213" s="77"/>
      <c r="AC213" s="72"/>
      <c r="AD213" s="77"/>
      <c r="AE213" s="77"/>
      <c r="AF213" s="77"/>
      <c r="AG213" s="77"/>
      <c r="AH213" s="77"/>
      <c r="AI213" s="77"/>
      <c r="AJ213" s="77"/>
      <c r="AK213" s="77"/>
      <c r="AL213" s="72"/>
      <c r="AM213" s="72"/>
      <c r="AN213" s="72"/>
      <c r="AO213" s="72"/>
      <c r="AP213" s="72"/>
      <c r="AQ213" s="77"/>
      <c r="AR213" s="78"/>
      <c r="AS213" s="72"/>
      <c r="AT213" s="80"/>
      <c r="AU213" s="72"/>
      <c r="AV213" s="72"/>
      <c r="AW213" s="104"/>
      <c r="AX213" s="72"/>
      <c r="AY213" s="77"/>
      <c r="AZ213" s="82"/>
      <c r="BA213" s="83"/>
      <c r="BB213" s="72"/>
      <c r="BC213" s="72"/>
      <c r="BD213" s="103"/>
      <c r="BE213" s="72"/>
      <c r="BF213" s="72"/>
      <c r="BG213" s="77"/>
      <c r="BH213" s="76"/>
      <c r="BI213" s="72"/>
      <c r="BJ213" s="79"/>
      <c r="BK213" s="84"/>
      <c r="BL213" s="76"/>
      <c r="BM213" s="76"/>
      <c r="BN213" s="89"/>
      <c r="BO213" s="89"/>
      <c r="BP213" s="77"/>
      <c r="BQ213" s="77"/>
      <c r="BR213" s="77"/>
      <c r="BS213" s="77"/>
      <c r="BT213" s="77"/>
      <c r="BU213" s="77"/>
      <c r="BV213" s="77"/>
      <c r="BW213" s="77"/>
      <c r="BX213" s="77"/>
      <c r="BY213" s="77"/>
      <c r="BZ213" s="77"/>
      <c r="CA213" s="77"/>
      <c r="CB213" s="77"/>
      <c r="CC213" s="77"/>
      <c r="CD213" s="77"/>
      <c r="CE213" s="77"/>
      <c r="CF213" s="77"/>
      <c r="CG213" s="77"/>
      <c r="CH213" s="77"/>
      <c r="CI213" s="77"/>
      <c r="CJ213" s="77"/>
      <c r="CK213" s="77"/>
      <c r="CL213" s="77"/>
      <c r="CM213" s="77"/>
      <c r="CN213" s="77"/>
      <c r="CO213" s="77"/>
      <c r="CP213" s="77"/>
      <c r="CQ213" s="77"/>
      <c r="CR213" s="77"/>
      <c r="CS213" s="77"/>
      <c r="CT213" s="77"/>
      <c r="CU213" s="77"/>
      <c r="CV213" s="77"/>
      <c r="CW213" s="77"/>
      <c r="CX213" s="77"/>
      <c r="CY213" s="77"/>
      <c r="CZ213" s="77"/>
      <c r="DA213" s="77"/>
      <c r="DB213" s="77"/>
      <c r="DC213" s="77"/>
      <c r="DD213" s="77"/>
      <c r="DE213" s="76"/>
      <c r="DF213" s="76"/>
      <c r="DG213" s="76"/>
      <c r="DI213" s="77"/>
      <c r="DJ213" s="77"/>
    </row>
    <row r="214" spans="1:114" s="105" customFormat="1" ht="15">
      <c r="A214" s="72"/>
      <c r="B214" s="72"/>
      <c r="C214" s="72"/>
      <c r="D214" s="72"/>
      <c r="E214" s="72"/>
      <c r="F214" s="77"/>
      <c r="G214" s="77"/>
      <c r="H214" s="77"/>
      <c r="I214" s="72"/>
      <c r="J214" s="103"/>
      <c r="K214" s="72"/>
      <c r="L214" s="72"/>
      <c r="M214" s="72"/>
      <c r="N214" s="72"/>
      <c r="O214" s="72"/>
      <c r="P214" s="77"/>
      <c r="Q214" s="78"/>
      <c r="R214" s="72"/>
      <c r="S214" s="77"/>
      <c r="T214" s="72"/>
      <c r="U214" s="72"/>
      <c r="V214" s="72"/>
      <c r="W214" s="72"/>
      <c r="X214" s="72"/>
      <c r="Y214" s="77"/>
      <c r="Z214" s="78"/>
      <c r="AA214" s="72"/>
      <c r="AB214" s="77"/>
      <c r="AC214" s="72"/>
      <c r="AD214" s="77"/>
      <c r="AE214" s="77"/>
      <c r="AF214" s="77"/>
      <c r="AG214" s="77"/>
      <c r="AH214" s="77"/>
      <c r="AI214" s="77"/>
      <c r="AJ214" s="77"/>
      <c r="AK214" s="77"/>
      <c r="AL214" s="72"/>
      <c r="AM214" s="72"/>
      <c r="AN214" s="72"/>
      <c r="AO214" s="72"/>
      <c r="AP214" s="72"/>
      <c r="AQ214" s="77"/>
      <c r="AR214" s="78"/>
      <c r="AS214" s="72"/>
      <c r="AT214" s="80"/>
      <c r="AU214" s="72"/>
      <c r="AV214" s="72"/>
      <c r="AW214" s="104"/>
      <c r="AX214" s="72"/>
      <c r="AY214" s="77"/>
      <c r="AZ214" s="82"/>
      <c r="BA214" s="83"/>
      <c r="BB214" s="72"/>
      <c r="BC214" s="72"/>
      <c r="BD214" s="103"/>
      <c r="BE214" s="72"/>
      <c r="BF214" s="72"/>
      <c r="BG214" s="77"/>
      <c r="BH214" s="76"/>
      <c r="BI214" s="72"/>
      <c r="BJ214" s="79"/>
      <c r="BK214" s="84"/>
      <c r="BL214" s="76"/>
      <c r="BM214" s="76"/>
      <c r="BN214" s="89"/>
      <c r="BO214" s="89"/>
      <c r="BP214" s="77"/>
      <c r="BQ214" s="77"/>
      <c r="BR214" s="77"/>
      <c r="BS214" s="77"/>
      <c r="BT214" s="77"/>
      <c r="BU214" s="77"/>
      <c r="BV214" s="77"/>
      <c r="BW214" s="77"/>
      <c r="BX214" s="77"/>
      <c r="BY214" s="77"/>
      <c r="BZ214" s="77"/>
      <c r="CA214" s="77"/>
      <c r="CB214" s="77"/>
      <c r="CC214" s="77"/>
      <c r="CD214" s="77"/>
      <c r="CE214" s="77"/>
      <c r="CF214" s="77"/>
      <c r="CG214" s="77"/>
      <c r="CH214" s="77"/>
      <c r="CI214" s="77"/>
      <c r="CJ214" s="77"/>
      <c r="CK214" s="77"/>
      <c r="CL214" s="77"/>
      <c r="CM214" s="77"/>
      <c r="CN214" s="77"/>
      <c r="CO214" s="77"/>
      <c r="CP214" s="77"/>
      <c r="CQ214" s="77"/>
      <c r="CR214" s="77"/>
      <c r="CS214" s="77"/>
      <c r="CT214" s="77"/>
      <c r="CU214" s="77"/>
      <c r="CV214" s="77"/>
      <c r="CW214" s="77"/>
      <c r="CX214" s="77"/>
      <c r="CY214" s="77"/>
      <c r="CZ214" s="77"/>
      <c r="DA214" s="77"/>
      <c r="DB214" s="77"/>
      <c r="DC214" s="77"/>
      <c r="DD214" s="77"/>
      <c r="DE214" s="76"/>
      <c r="DF214" s="76"/>
      <c r="DG214" s="76"/>
      <c r="DI214" s="77"/>
      <c r="DJ214" s="77"/>
    </row>
    <row r="215" spans="1:114" s="105" customFormat="1" ht="15">
      <c r="A215" s="72"/>
      <c r="B215" s="72"/>
      <c r="C215" s="72"/>
      <c r="D215" s="72"/>
      <c r="E215" s="72"/>
      <c r="F215" s="77"/>
      <c r="G215" s="77"/>
      <c r="H215" s="77"/>
      <c r="I215" s="72"/>
      <c r="J215" s="103"/>
      <c r="K215" s="72"/>
      <c r="L215" s="72"/>
      <c r="M215" s="72"/>
      <c r="N215" s="72"/>
      <c r="O215" s="72"/>
      <c r="P215" s="77"/>
      <c r="Q215" s="78"/>
      <c r="R215" s="72"/>
      <c r="S215" s="77"/>
      <c r="T215" s="72"/>
      <c r="U215" s="72"/>
      <c r="V215" s="72"/>
      <c r="W215" s="72"/>
      <c r="X215" s="72"/>
      <c r="Y215" s="77"/>
      <c r="Z215" s="78"/>
      <c r="AA215" s="72"/>
      <c r="AB215" s="77"/>
      <c r="AC215" s="72"/>
      <c r="AD215" s="77"/>
      <c r="AE215" s="77"/>
      <c r="AF215" s="77"/>
      <c r="AG215" s="77"/>
      <c r="AH215" s="77"/>
      <c r="AI215" s="77"/>
      <c r="AJ215" s="77"/>
      <c r="AK215" s="77"/>
      <c r="AL215" s="72"/>
      <c r="AM215" s="72"/>
      <c r="AN215" s="72"/>
      <c r="AO215" s="72"/>
      <c r="AP215" s="72"/>
      <c r="AQ215" s="77"/>
      <c r="AR215" s="78"/>
      <c r="AS215" s="72"/>
      <c r="AT215" s="80"/>
      <c r="AU215" s="72"/>
      <c r="AV215" s="72"/>
      <c r="AW215" s="104"/>
      <c r="AX215" s="72"/>
      <c r="AY215" s="77"/>
      <c r="AZ215" s="82"/>
      <c r="BA215" s="83"/>
      <c r="BB215" s="72"/>
      <c r="BC215" s="72"/>
      <c r="BD215" s="104"/>
      <c r="BE215" s="72"/>
      <c r="BF215" s="72"/>
      <c r="BG215" s="77"/>
      <c r="BH215" s="76"/>
      <c r="BI215" s="72"/>
      <c r="BJ215" s="79"/>
      <c r="BK215" s="84"/>
      <c r="BL215" s="76"/>
      <c r="BM215" s="76"/>
      <c r="BN215" s="89"/>
      <c r="BO215" s="89"/>
      <c r="BP215" s="77"/>
      <c r="BQ215" s="77"/>
      <c r="BR215" s="77"/>
      <c r="BS215" s="77"/>
      <c r="BT215" s="77"/>
      <c r="BU215" s="77"/>
      <c r="BV215" s="77"/>
      <c r="BW215" s="77"/>
      <c r="BX215" s="77"/>
      <c r="BY215" s="77"/>
      <c r="BZ215" s="77"/>
      <c r="CA215" s="77"/>
      <c r="CB215" s="77"/>
      <c r="CC215" s="77"/>
      <c r="CD215" s="77"/>
      <c r="CE215" s="77"/>
      <c r="CF215" s="77"/>
      <c r="CG215" s="77"/>
      <c r="CH215" s="77"/>
      <c r="CI215" s="77"/>
      <c r="CJ215" s="77"/>
      <c r="CK215" s="77"/>
      <c r="CL215" s="77"/>
      <c r="CM215" s="77"/>
      <c r="CN215" s="77"/>
      <c r="CO215" s="77"/>
      <c r="CP215" s="77"/>
      <c r="CQ215" s="77"/>
      <c r="CR215" s="77"/>
      <c r="CS215" s="77"/>
      <c r="CT215" s="77"/>
      <c r="CU215" s="77"/>
      <c r="CV215" s="77"/>
      <c r="CW215" s="77"/>
      <c r="CX215" s="77"/>
      <c r="CY215" s="77"/>
      <c r="CZ215" s="77"/>
      <c r="DA215" s="77"/>
      <c r="DB215" s="77"/>
      <c r="DC215" s="77"/>
      <c r="DD215" s="77"/>
      <c r="DE215" s="76"/>
      <c r="DF215" s="76"/>
      <c r="DG215" s="76"/>
      <c r="DI215" s="77"/>
      <c r="DJ215" s="77"/>
    </row>
    <row r="216" spans="1:114" s="105" customFormat="1" ht="15">
      <c r="A216" s="72"/>
      <c r="B216" s="72"/>
      <c r="C216" s="72"/>
      <c r="D216" s="72"/>
      <c r="E216" s="72"/>
      <c r="F216" s="77"/>
      <c r="G216" s="77"/>
      <c r="H216" s="77"/>
      <c r="I216" s="72"/>
      <c r="J216" s="103"/>
      <c r="K216" s="72"/>
      <c r="L216" s="72"/>
      <c r="M216" s="72"/>
      <c r="N216" s="72"/>
      <c r="O216" s="72"/>
      <c r="P216" s="77"/>
      <c r="Q216" s="78"/>
      <c r="R216" s="72"/>
      <c r="S216" s="77"/>
      <c r="T216" s="72"/>
      <c r="U216" s="72"/>
      <c r="V216" s="72"/>
      <c r="W216" s="72"/>
      <c r="X216" s="72"/>
      <c r="Y216" s="77"/>
      <c r="Z216" s="78"/>
      <c r="AA216" s="72"/>
      <c r="AB216" s="77"/>
      <c r="AC216" s="72"/>
      <c r="AD216" s="77"/>
      <c r="AE216" s="77"/>
      <c r="AF216" s="77"/>
      <c r="AG216" s="77"/>
      <c r="AH216" s="77"/>
      <c r="AI216" s="77"/>
      <c r="AJ216" s="77"/>
      <c r="AK216" s="77"/>
      <c r="AL216" s="72"/>
      <c r="AM216" s="72"/>
      <c r="AN216" s="72"/>
      <c r="AO216" s="72"/>
      <c r="AP216" s="72"/>
      <c r="AQ216" s="77"/>
      <c r="AR216" s="78"/>
      <c r="AS216" s="72"/>
      <c r="AT216" s="80"/>
      <c r="AU216" s="72"/>
      <c r="AV216" s="72"/>
      <c r="AW216" s="104"/>
      <c r="AX216" s="72"/>
      <c r="AY216" s="77"/>
      <c r="AZ216" s="82"/>
      <c r="BA216" s="83"/>
      <c r="BB216" s="72"/>
      <c r="BC216" s="72"/>
      <c r="BD216" s="103"/>
      <c r="BE216" s="72"/>
      <c r="BF216" s="72"/>
      <c r="BG216" s="77"/>
      <c r="BH216" s="76"/>
      <c r="BI216" s="72"/>
      <c r="BJ216" s="79"/>
      <c r="BK216" s="84"/>
      <c r="BL216" s="76"/>
      <c r="BM216" s="76"/>
      <c r="BN216" s="89"/>
      <c r="BO216" s="89"/>
      <c r="BP216" s="77"/>
      <c r="BQ216" s="77"/>
      <c r="BR216" s="77"/>
      <c r="BS216" s="77"/>
      <c r="BT216" s="77"/>
      <c r="BU216" s="77"/>
      <c r="BV216" s="77"/>
      <c r="BW216" s="77"/>
      <c r="BX216" s="77"/>
      <c r="BY216" s="77"/>
      <c r="BZ216" s="77"/>
      <c r="CA216" s="77"/>
      <c r="CB216" s="77"/>
      <c r="CC216" s="77"/>
      <c r="CD216" s="77"/>
      <c r="CE216" s="77"/>
      <c r="CF216" s="77"/>
      <c r="CG216" s="77"/>
      <c r="CH216" s="77"/>
      <c r="CI216" s="77"/>
      <c r="CJ216" s="77"/>
      <c r="CK216" s="77"/>
      <c r="CL216" s="77"/>
      <c r="CM216" s="77"/>
      <c r="CN216" s="77"/>
      <c r="CO216" s="77"/>
      <c r="CP216" s="77"/>
      <c r="CQ216" s="77"/>
      <c r="CR216" s="77"/>
      <c r="CS216" s="77"/>
      <c r="CT216" s="77"/>
      <c r="CU216" s="77"/>
      <c r="CV216" s="77"/>
      <c r="CW216" s="77"/>
      <c r="CX216" s="77"/>
      <c r="CY216" s="77"/>
      <c r="CZ216" s="77"/>
      <c r="DA216" s="77"/>
      <c r="DB216" s="77"/>
      <c r="DC216" s="77"/>
      <c r="DD216" s="77"/>
      <c r="DE216" s="76"/>
      <c r="DF216" s="76"/>
      <c r="DG216" s="76"/>
      <c r="DI216" s="77"/>
      <c r="DJ216" s="77"/>
    </row>
    <row r="217" spans="1:114" s="105" customFormat="1" ht="15">
      <c r="A217" s="72"/>
      <c r="B217" s="72"/>
      <c r="C217" s="72"/>
      <c r="D217" s="72"/>
      <c r="E217" s="72"/>
      <c r="F217" s="77"/>
      <c r="G217" s="77"/>
      <c r="H217" s="77"/>
      <c r="I217" s="72"/>
      <c r="J217" s="103"/>
      <c r="K217" s="72"/>
      <c r="L217" s="72"/>
      <c r="M217" s="72"/>
      <c r="N217" s="72"/>
      <c r="O217" s="72"/>
      <c r="P217" s="77"/>
      <c r="Q217" s="78"/>
      <c r="R217" s="72"/>
      <c r="S217" s="77"/>
      <c r="T217" s="72"/>
      <c r="U217" s="72"/>
      <c r="V217" s="72"/>
      <c r="W217" s="72"/>
      <c r="X217" s="72"/>
      <c r="Y217" s="77"/>
      <c r="Z217" s="78"/>
      <c r="AA217" s="72"/>
      <c r="AB217" s="77"/>
      <c r="AC217" s="72"/>
      <c r="AD217" s="77"/>
      <c r="AE217" s="77"/>
      <c r="AF217" s="77"/>
      <c r="AG217" s="77"/>
      <c r="AH217" s="77"/>
      <c r="AI217" s="77"/>
      <c r="AJ217" s="77"/>
      <c r="AK217" s="77"/>
      <c r="AL217" s="72"/>
      <c r="AM217" s="72"/>
      <c r="AN217" s="72"/>
      <c r="AO217" s="72"/>
      <c r="AP217" s="72"/>
      <c r="AQ217" s="77"/>
      <c r="AR217" s="78"/>
      <c r="AS217" s="72"/>
      <c r="AT217" s="80"/>
      <c r="AU217" s="72"/>
      <c r="AV217" s="72"/>
      <c r="AW217" s="104"/>
      <c r="AX217" s="72"/>
      <c r="AY217" s="77"/>
      <c r="AZ217" s="82"/>
      <c r="BA217" s="83"/>
      <c r="BB217" s="72"/>
      <c r="BC217" s="72"/>
      <c r="BD217" s="103"/>
      <c r="BE217" s="72"/>
      <c r="BF217" s="72"/>
      <c r="BG217" s="77"/>
      <c r="BH217" s="76"/>
      <c r="BI217" s="72"/>
      <c r="BJ217" s="79"/>
      <c r="BK217" s="84"/>
      <c r="BL217" s="76"/>
      <c r="BM217" s="76"/>
      <c r="BN217" s="89"/>
      <c r="BO217" s="89"/>
      <c r="BP217" s="77"/>
      <c r="BQ217" s="77"/>
      <c r="BR217" s="77"/>
      <c r="BS217" s="77"/>
      <c r="BT217" s="77"/>
      <c r="BU217" s="77"/>
      <c r="BV217" s="77"/>
      <c r="BW217" s="77"/>
      <c r="BX217" s="77"/>
      <c r="BY217" s="77"/>
      <c r="BZ217" s="77"/>
      <c r="CA217" s="77"/>
      <c r="CB217" s="77"/>
      <c r="CC217" s="77"/>
      <c r="CD217" s="77"/>
      <c r="CE217" s="77"/>
      <c r="CF217" s="77"/>
      <c r="CG217" s="77"/>
      <c r="CH217" s="77"/>
      <c r="CI217" s="77"/>
      <c r="CJ217" s="77"/>
      <c r="CK217" s="77"/>
      <c r="CL217" s="77"/>
      <c r="CM217" s="77"/>
      <c r="CN217" s="77"/>
      <c r="CO217" s="77"/>
      <c r="CP217" s="77"/>
      <c r="CQ217" s="77"/>
      <c r="CR217" s="77"/>
      <c r="CS217" s="77"/>
      <c r="CT217" s="77"/>
      <c r="CU217" s="77"/>
      <c r="CV217" s="77"/>
      <c r="CW217" s="77"/>
      <c r="CX217" s="77"/>
      <c r="CY217" s="77"/>
      <c r="CZ217" s="77"/>
      <c r="DA217" s="77"/>
      <c r="DB217" s="77"/>
      <c r="DC217" s="77"/>
      <c r="DD217" s="77"/>
      <c r="DE217" s="76"/>
      <c r="DF217" s="76"/>
      <c r="DG217" s="76"/>
      <c r="DI217" s="77"/>
      <c r="DJ217" s="77"/>
    </row>
    <row r="218" spans="1:114" s="105" customFormat="1" ht="15">
      <c r="A218" s="72"/>
      <c r="B218" s="72"/>
      <c r="C218" s="72"/>
      <c r="D218" s="72"/>
      <c r="E218" s="72"/>
      <c r="F218" s="77"/>
      <c r="G218" s="77"/>
      <c r="H218" s="77"/>
      <c r="I218" s="72"/>
      <c r="J218" s="103"/>
      <c r="K218" s="72"/>
      <c r="L218" s="72"/>
      <c r="M218" s="72"/>
      <c r="N218" s="72"/>
      <c r="O218" s="72"/>
      <c r="P218" s="77"/>
      <c r="Q218" s="78"/>
      <c r="R218" s="72"/>
      <c r="S218" s="77"/>
      <c r="T218" s="72"/>
      <c r="U218" s="72"/>
      <c r="V218" s="72"/>
      <c r="W218" s="72"/>
      <c r="X218" s="72"/>
      <c r="Y218" s="77"/>
      <c r="Z218" s="78"/>
      <c r="AA218" s="72"/>
      <c r="AB218" s="77"/>
      <c r="AC218" s="72"/>
      <c r="AD218" s="77"/>
      <c r="AE218" s="77"/>
      <c r="AF218" s="77"/>
      <c r="AG218" s="77"/>
      <c r="AH218" s="77"/>
      <c r="AI218" s="77"/>
      <c r="AJ218" s="77"/>
      <c r="AK218" s="77"/>
      <c r="AL218" s="72"/>
      <c r="AM218" s="72"/>
      <c r="AN218" s="72"/>
      <c r="AO218" s="72"/>
      <c r="AP218" s="72"/>
      <c r="AQ218" s="77"/>
      <c r="AR218" s="78"/>
      <c r="AS218" s="72"/>
      <c r="AT218" s="80"/>
      <c r="AU218" s="72"/>
      <c r="AV218" s="72"/>
      <c r="AW218" s="104"/>
      <c r="AX218" s="72"/>
      <c r="AY218" s="77"/>
      <c r="AZ218" s="82"/>
      <c r="BA218" s="83"/>
      <c r="BB218" s="72"/>
      <c r="BC218" s="72"/>
      <c r="BD218" s="103"/>
      <c r="BE218" s="72"/>
      <c r="BF218" s="72"/>
      <c r="BG218" s="77"/>
      <c r="BH218" s="76"/>
      <c r="BI218" s="72"/>
      <c r="BJ218" s="79"/>
      <c r="BK218" s="84"/>
      <c r="BL218" s="76"/>
      <c r="BM218" s="76"/>
      <c r="BN218" s="89"/>
      <c r="BO218" s="89"/>
      <c r="BP218" s="77"/>
      <c r="BQ218" s="77"/>
      <c r="BR218" s="77"/>
      <c r="BS218" s="77"/>
      <c r="BT218" s="77"/>
      <c r="BU218" s="77"/>
      <c r="BV218" s="77"/>
      <c r="BW218" s="77"/>
      <c r="BX218" s="77"/>
      <c r="BY218" s="77"/>
      <c r="BZ218" s="77"/>
      <c r="CA218" s="77"/>
      <c r="CB218" s="77"/>
      <c r="CC218" s="77"/>
      <c r="CD218" s="77"/>
      <c r="CE218" s="77"/>
      <c r="CF218" s="77"/>
      <c r="CG218" s="77"/>
      <c r="CH218" s="77"/>
      <c r="CI218" s="77"/>
      <c r="CJ218" s="77"/>
      <c r="CK218" s="77"/>
      <c r="CL218" s="77"/>
      <c r="CM218" s="77"/>
      <c r="CN218" s="77"/>
      <c r="CO218" s="77"/>
      <c r="CP218" s="77"/>
      <c r="CQ218" s="77"/>
      <c r="CR218" s="77"/>
      <c r="CS218" s="77"/>
      <c r="CT218" s="77"/>
      <c r="CU218" s="77"/>
      <c r="CV218" s="77"/>
      <c r="CW218" s="77"/>
      <c r="CX218" s="77"/>
      <c r="CY218" s="77"/>
      <c r="CZ218" s="77"/>
      <c r="DA218" s="77"/>
      <c r="DB218" s="77"/>
      <c r="DC218" s="77"/>
      <c r="DD218" s="77"/>
      <c r="DE218" s="76"/>
      <c r="DF218" s="76"/>
      <c r="DG218" s="76"/>
      <c r="DI218" s="77"/>
      <c r="DJ218" s="77"/>
    </row>
    <row r="219" spans="1:114" s="105" customFormat="1" ht="15">
      <c r="A219" s="72"/>
      <c r="B219" s="72"/>
      <c r="C219" s="72"/>
      <c r="D219" s="72"/>
      <c r="E219" s="72"/>
      <c r="F219" s="77"/>
      <c r="G219" s="77"/>
      <c r="H219" s="77"/>
      <c r="I219" s="72"/>
      <c r="J219" s="103"/>
      <c r="K219" s="72"/>
      <c r="L219" s="72"/>
      <c r="M219" s="72"/>
      <c r="N219" s="72"/>
      <c r="O219" s="72"/>
      <c r="P219" s="77"/>
      <c r="Q219" s="78"/>
      <c r="R219" s="72"/>
      <c r="S219" s="77"/>
      <c r="T219" s="72"/>
      <c r="U219" s="72"/>
      <c r="V219" s="72"/>
      <c r="W219" s="72"/>
      <c r="X219" s="72"/>
      <c r="Y219" s="77"/>
      <c r="Z219" s="78"/>
      <c r="AA219" s="72"/>
      <c r="AB219" s="77"/>
      <c r="AC219" s="72"/>
      <c r="AD219" s="77"/>
      <c r="AE219" s="77"/>
      <c r="AF219" s="77"/>
      <c r="AG219" s="77"/>
      <c r="AH219" s="77"/>
      <c r="AI219" s="77"/>
      <c r="AJ219" s="77"/>
      <c r="AK219" s="77"/>
      <c r="AL219" s="72"/>
      <c r="AM219" s="72"/>
      <c r="AN219" s="72"/>
      <c r="AO219" s="72"/>
      <c r="AP219" s="72"/>
      <c r="AQ219" s="77"/>
      <c r="AR219" s="78"/>
      <c r="AS219" s="72"/>
      <c r="AT219" s="80"/>
      <c r="AU219" s="72"/>
      <c r="AV219" s="72"/>
      <c r="AW219" s="104"/>
      <c r="AX219" s="72"/>
      <c r="AY219" s="77"/>
      <c r="AZ219" s="82"/>
      <c r="BA219" s="83"/>
      <c r="BB219" s="72"/>
      <c r="BC219" s="72"/>
      <c r="BD219" s="103"/>
      <c r="BE219" s="72"/>
      <c r="BF219" s="72"/>
      <c r="BG219" s="77"/>
      <c r="BH219" s="76"/>
      <c r="BI219" s="72"/>
      <c r="BJ219" s="79"/>
      <c r="BK219" s="84"/>
      <c r="BL219" s="76"/>
      <c r="BM219" s="76"/>
      <c r="BN219" s="89"/>
      <c r="BO219" s="89"/>
      <c r="BP219" s="77"/>
      <c r="BQ219" s="77"/>
      <c r="BR219" s="77"/>
      <c r="BS219" s="77"/>
      <c r="BT219" s="77"/>
      <c r="BU219" s="77"/>
      <c r="BV219" s="77"/>
      <c r="BW219" s="77"/>
      <c r="BX219" s="77"/>
      <c r="BY219" s="77"/>
      <c r="BZ219" s="77"/>
      <c r="CA219" s="77"/>
      <c r="CB219" s="77"/>
      <c r="CC219" s="77"/>
      <c r="CD219" s="77"/>
      <c r="CE219" s="77"/>
      <c r="CF219" s="77"/>
      <c r="CG219" s="77"/>
      <c r="CH219" s="77"/>
      <c r="CI219" s="77"/>
      <c r="CJ219" s="77"/>
      <c r="CK219" s="77"/>
      <c r="CL219" s="77"/>
      <c r="CM219" s="77"/>
      <c r="CN219" s="77"/>
      <c r="CO219" s="77"/>
      <c r="CP219" s="77"/>
      <c r="CQ219" s="77"/>
      <c r="CR219" s="77"/>
      <c r="CS219" s="77"/>
      <c r="CT219" s="77"/>
      <c r="CU219" s="77"/>
      <c r="CV219" s="77"/>
      <c r="CW219" s="77"/>
      <c r="CX219" s="77"/>
      <c r="CY219" s="77"/>
      <c r="CZ219" s="77"/>
      <c r="DA219" s="77"/>
      <c r="DB219" s="77"/>
      <c r="DC219" s="77"/>
      <c r="DD219" s="77"/>
      <c r="DE219" s="76"/>
      <c r="DF219" s="76"/>
      <c r="DG219" s="76"/>
      <c r="DI219" s="77"/>
      <c r="DJ219" s="77"/>
    </row>
    <row r="220" spans="1:114" s="105" customFormat="1" ht="15">
      <c r="A220" s="72"/>
      <c r="B220" s="72"/>
      <c r="C220" s="72"/>
      <c r="D220" s="72"/>
      <c r="E220" s="72"/>
      <c r="F220" s="77"/>
      <c r="G220" s="77"/>
      <c r="H220" s="77"/>
      <c r="I220" s="72"/>
      <c r="J220" s="103"/>
      <c r="K220" s="72"/>
      <c r="L220" s="72"/>
      <c r="M220" s="72"/>
      <c r="N220" s="72"/>
      <c r="O220" s="72"/>
      <c r="P220" s="77"/>
      <c r="Q220" s="78"/>
      <c r="R220" s="72"/>
      <c r="S220" s="77"/>
      <c r="T220" s="72"/>
      <c r="U220" s="72"/>
      <c r="V220" s="72"/>
      <c r="W220" s="72"/>
      <c r="X220" s="72"/>
      <c r="Y220" s="77"/>
      <c r="Z220" s="78"/>
      <c r="AA220" s="72"/>
      <c r="AB220" s="77"/>
      <c r="AC220" s="72"/>
      <c r="AD220" s="77"/>
      <c r="AE220" s="77"/>
      <c r="AF220" s="77"/>
      <c r="AG220" s="77"/>
      <c r="AH220" s="77"/>
      <c r="AI220" s="77"/>
      <c r="AJ220" s="77"/>
      <c r="AK220" s="77"/>
      <c r="AL220" s="72"/>
      <c r="AM220" s="72"/>
      <c r="AN220" s="72"/>
      <c r="AO220" s="72"/>
      <c r="AP220" s="72"/>
      <c r="AQ220" s="77"/>
      <c r="AR220" s="78"/>
      <c r="AS220" s="72"/>
      <c r="AT220" s="80"/>
      <c r="AU220" s="72"/>
      <c r="AV220" s="72"/>
      <c r="AW220" s="104"/>
      <c r="AX220" s="72"/>
      <c r="AY220" s="77"/>
      <c r="AZ220" s="82"/>
      <c r="BA220" s="83"/>
      <c r="BB220" s="72"/>
      <c r="BC220" s="72"/>
      <c r="BD220" s="103"/>
      <c r="BE220" s="72"/>
      <c r="BF220" s="72"/>
      <c r="BG220" s="77"/>
      <c r="BH220" s="76"/>
      <c r="BI220" s="72"/>
      <c r="BJ220" s="79"/>
      <c r="BK220" s="84"/>
      <c r="BL220" s="76"/>
      <c r="BM220" s="76"/>
      <c r="BN220" s="89"/>
      <c r="BO220" s="89"/>
      <c r="BP220" s="77"/>
      <c r="BQ220" s="77"/>
      <c r="BR220" s="77"/>
      <c r="BS220" s="77"/>
      <c r="BT220" s="77"/>
      <c r="BU220" s="77"/>
      <c r="BV220" s="77"/>
      <c r="BW220" s="77"/>
      <c r="BX220" s="77"/>
      <c r="BY220" s="77"/>
      <c r="BZ220" s="77"/>
      <c r="CA220" s="77"/>
      <c r="CB220" s="77"/>
      <c r="CC220" s="77"/>
      <c r="CD220" s="77"/>
      <c r="CE220" s="77"/>
      <c r="CF220" s="77"/>
      <c r="CG220" s="77"/>
      <c r="CH220" s="77"/>
      <c r="CI220" s="77"/>
      <c r="CJ220" s="77"/>
      <c r="CK220" s="77"/>
      <c r="CL220" s="77"/>
      <c r="CM220" s="77"/>
      <c r="CN220" s="77"/>
      <c r="CO220" s="77"/>
      <c r="CP220" s="77"/>
      <c r="CQ220" s="77"/>
      <c r="CR220" s="77"/>
      <c r="CS220" s="77"/>
      <c r="CT220" s="77"/>
      <c r="CU220" s="77"/>
      <c r="CV220" s="77"/>
      <c r="CW220" s="77"/>
      <c r="CX220" s="77"/>
      <c r="CY220" s="77"/>
      <c r="CZ220" s="77"/>
      <c r="DA220" s="77"/>
      <c r="DB220" s="77"/>
      <c r="DC220" s="77"/>
      <c r="DD220" s="77"/>
      <c r="DE220" s="76"/>
      <c r="DF220" s="76"/>
      <c r="DG220" s="76"/>
      <c r="DI220" s="77"/>
      <c r="DJ220" s="77"/>
    </row>
    <row r="221" spans="1:114" s="105" customFormat="1" ht="15">
      <c r="A221" s="72"/>
      <c r="B221" s="72"/>
      <c r="C221" s="72"/>
      <c r="D221" s="72"/>
      <c r="E221" s="72"/>
      <c r="F221" s="77"/>
      <c r="G221" s="77"/>
      <c r="H221" s="77"/>
      <c r="I221" s="72"/>
      <c r="J221" s="103"/>
      <c r="K221" s="72"/>
      <c r="L221" s="72"/>
      <c r="M221" s="72"/>
      <c r="N221" s="72"/>
      <c r="O221" s="72"/>
      <c r="P221" s="77"/>
      <c r="Q221" s="78"/>
      <c r="R221" s="72"/>
      <c r="S221" s="77"/>
      <c r="T221" s="72"/>
      <c r="U221" s="72"/>
      <c r="V221" s="72"/>
      <c r="W221" s="72"/>
      <c r="X221" s="72"/>
      <c r="Y221" s="77"/>
      <c r="Z221" s="78"/>
      <c r="AA221" s="72"/>
      <c r="AB221" s="77"/>
      <c r="AC221" s="72"/>
      <c r="AD221" s="77"/>
      <c r="AE221" s="77"/>
      <c r="AF221" s="77"/>
      <c r="AG221" s="77"/>
      <c r="AH221" s="77"/>
      <c r="AI221" s="77"/>
      <c r="AJ221" s="77"/>
      <c r="AK221" s="77"/>
      <c r="AL221" s="72"/>
      <c r="AM221" s="72"/>
      <c r="AN221" s="72"/>
      <c r="AO221" s="72"/>
      <c r="AP221" s="72"/>
      <c r="AQ221" s="77"/>
      <c r="AR221" s="78"/>
      <c r="AS221" s="72"/>
      <c r="AT221" s="80"/>
      <c r="AU221" s="72"/>
      <c r="AV221" s="72"/>
      <c r="AW221" s="104"/>
      <c r="AX221" s="72"/>
      <c r="AY221" s="77"/>
      <c r="AZ221" s="82"/>
      <c r="BA221" s="83"/>
      <c r="BB221" s="72"/>
      <c r="BC221" s="72"/>
      <c r="BD221" s="103"/>
      <c r="BE221" s="72"/>
      <c r="BF221" s="72"/>
      <c r="BG221" s="77"/>
      <c r="BH221" s="76"/>
      <c r="BI221" s="72"/>
      <c r="BJ221" s="79"/>
      <c r="BK221" s="84"/>
      <c r="BL221" s="76"/>
      <c r="BM221" s="76"/>
      <c r="BN221" s="89"/>
      <c r="BO221" s="89"/>
      <c r="BP221" s="77"/>
      <c r="BQ221" s="77"/>
      <c r="BR221" s="77"/>
      <c r="BS221" s="77"/>
      <c r="BT221" s="77"/>
      <c r="BU221" s="77"/>
      <c r="BV221" s="77"/>
      <c r="BW221" s="77"/>
      <c r="BX221" s="77"/>
      <c r="BY221" s="77"/>
      <c r="BZ221" s="77"/>
      <c r="CA221" s="77"/>
      <c r="CB221" s="77"/>
      <c r="CC221" s="77"/>
      <c r="CD221" s="77"/>
      <c r="CE221" s="77"/>
      <c r="CF221" s="77"/>
      <c r="CG221" s="77"/>
      <c r="CH221" s="77"/>
      <c r="CI221" s="77"/>
      <c r="CJ221" s="77"/>
      <c r="CK221" s="77"/>
      <c r="CL221" s="77"/>
      <c r="CM221" s="77"/>
      <c r="CN221" s="77"/>
      <c r="CO221" s="77"/>
      <c r="CP221" s="77"/>
      <c r="CQ221" s="77"/>
      <c r="CR221" s="77"/>
      <c r="CS221" s="77"/>
      <c r="CT221" s="77"/>
      <c r="CU221" s="77"/>
      <c r="CV221" s="77"/>
      <c r="CW221" s="77"/>
      <c r="CX221" s="77"/>
      <c r="CY221" s="77"/>
      <c r="CZ221" s="77"/>
      <c r="DA221" s="77"/>
      <c r="DB221" s="77"/>
      <c r="DC221" s="77"/>
      <c r="DD221" s="77"/>
      <c r="DE221" s="76"/>
      <c r="DF221" s="76"/>
      <c r="DG221" s="76"/>
      <c r="DI221" s="77"/>
      <c r="DJ221" s="77"/>
    </row>
    <row r="222" spans="1:114" s="105" customFormat="1" ht="15">
      <c r="A222" s="72"/>
      <c r="B222" s="72"/>
      <c r="C222" s="72"/>
      <c r="D222" s="72"/>
      <c r="E222" s="72"/>
      <c r="F222" s="77"/>
      <c r="G222" s="77"/>
      <c r="H222" s="77"/>
      <c r="I222" s="72"/>
      <c r="J222" s="103"/>
      <c r="K222" s="72"/>
      <c r="L222" s="72"/>
      <c r="M222" s="72"/>
      <c r="N222" s="72"/>
      <c r="O222" s="72"/>
      <c r="P222" s="77"/>
      <c r="Q222" s="78"/>
      <c r="R222" s="72"/>
      <c r="S222" s="77"/>
      <c r="T222" s="72"/>
      <c r="U222" s="72"/>
      <c r="V222" s="72"/>
      <c r="W222" s="72"/>
      <c r="X222" s="72"/>
      <c r="Y222" s="77"/>
      <c r="Z222" s="78"/>
      <c r="AA222" s="72"/>
      <c r="AB222" s="77"/>
      <c r="AC222" s="72"/>
      <c r="AD222" s="77"/>
      <c r="AE222" s="77"/>
      <c r="AF222" s="77"/>
      <c r="AG222" s="77"/>
      <c r="AH222" s="77"/>
      <c r="AI222" s="77"/>
      <c r="AJ222" s="77"/>
      <c r="AK222" s="77"/>
      <c r="AL222" s="72"/>
      <c r="AM222" s="72"/>
      <c r="AN222" s="72"/>
      <c r="AO222" s="72"/>
      <c r="AP222" s="72"/>
      <c r="AQ222" s="77"/>
      <c r="AR222" s="78"/>
      <c r="AS222" s="72"/>
      <c r="AT222" s="80"/>
      <c r="AU222" s="72"/>
      <c r="AV222" s="72"/>
      <c r="AW222" s="104"/>
      <c r="AX222" s="72"/>
      <c r="AY222" s="77"/>
      <c r="AZ222" s="82"/>
      <c r="BA222" s="83"/>
      <c r="BB222" s="72"/>
      <c r="BC222" s="72"/>
      <c r="BD222" s="103"/>
      <c r="BE222" s="72"/>
      <c r="BF222" s="72"/>
      <c r="BG222" s="77"/>
      <c r="BH222" s="76"/>
      <c r="BI222" s="72"/>
      <c r="BJ222" s="79"/>
      <c r="BK222" s="84"/>
      <c r="BL222" s="76"/>
      <c r="BM222" s="76"/>
      <c r="BN222" s="89"/>
      <c r="BO222" s="89"/>
      <c r="BP222" s="77"/>
      <c r="BQ222" s="77"/>
      <c r="BR222" s="77"/>
      <c r="BS222" s="77"/>
      <c r="BT222" s="77"/>
      <c r="BU222" s="77"/>
      <c r="BV222" s="77"/>
      <c r="BW222" s="77"/>
      <c r="BX222" s="77"/>
      <c r="BY222" s="77"/>
      <c r="BZ222" s="77"/>
      <c r="CA222" s="77"/>
      <c r="CB222" s="77"/>
      <c r="CC222" s="77"/>
      <c r="CD222" s="77"/>
      <c r="CE222" s="77"/>
      <c r="CF222" s="77"/>
      <c r="CG222" s="77"/>
      <c r="CH222" s="77"/>
      <c r="CI222" s="77"/>
      <c r="CJ222" s="77"/>
      <c r="CK222" s="77"/>
      <c r="CL222" s="77"/>
      <c r="CM222" s="77"/>
      <c r="CN222" s="77"/>
      <c r="CO222" s="77"/>
      <c r="CP222" s="77"/>
      <c r="CQ222" s="77"/>
      <c r="CR222" s="77"/>
      <c r="CS222" s="77"/>
      <c r="CT222" s="77"/>
      <c r="CU222" s="77"/>
      <c r="CV222" s="77"/>
      <c r="CW222" s="77"/>
      <c r="CX222" s="77"/>
      <c r="CY222" s="77"/>
      <c r="CZ222" s="77"/>
      <c r="DA222" s="77"/>
      <c r="DB222" s="77"/>
      <c r="DC222" s="77"/>
      <c r="DD222" s="77"/>
      <c r="DE222" s="76"/>
      <c r="DF222" s="76"/>
      <c r="DG222" s="76"/>
      <c r="DI222" s="77"/>
      <c r="DJ222" s="77"/>
    </row>
    <row r="223" spans="1:114" s="105" customFormat="1" ht="15">
      <c r="A223" s="72"/>
      <c r="B223" s="72"/>
      <c r="C223" s="72"/>
      <c r="D223" s="72"/>
      <c r="E223" s="72"/>
      <c r="F223" s="77"/>
      <c r="G223" s="77"/>
      <c r="H223" s="77"/>
      <c r="I223" s="72"/>
      <c r="J223" s="103"/>
      <c r="K223" s="72"/>
      <c r="L223" s="72"/>
      <c r="M223" s="72"/>
      <c r="N223" s="72"/>
      <c r="O223" s="72"/>
      <c r="P223" s="77"/>
      <c r="Q223" s="78"/>
      <c r="R223" s="72"/>
      <c r="S223" s="77"/>
      <c r="T223" s="72"/>
      <c r="U223" s="72"/>
      <c r="V223" s="72"/>
      <c r="W223" s="72"/>
      <c r="X223" s="72"/>
      <c r="Y223" s="77"/>
      <c r="Z223" s="78"/>
      <c r="AA223" s="72"/>
      <c r="AB223" s="77"/>
      <c r="AC223" s="72"/>
      <c r="AD223" s="77"/>
      <c r="AE223" s="77"/>
      <c r="AF223" s="77"/>
      <c r="AG223" s="77"/>
      <c r="AH223" s="77"/>
      <c r="AI223" s="77"/>
      <c r="AJ223" s="77"/>
      <c r="AK223" s="77"/>
      <c r="AL223" s="72"/>
      <c r="AM223" s="72"/>
      <c r="AN223" s="72"/>
      <c r="AO223" s="72"/>
      <c r="AP223" s="72"/>
      <c r="AQ223" s="77"/>
      <c r="AR223" s="78"/>
      <c r="AS223" s="72"/>
      <c r="AT223" s="80"/>
      <c r="AU223" s="72"/>
      <c r="AV223" s="72"/>
      <c r="AW223" s="104"/>
      <c r="AX223" s="72"/>
      <c r="AY223" s="77"/>
      <c r="AZ223" s="82"/>
      <c r="BA223" s="83"/>
      <c r="BB223" s="72"/>
      <c r="BC223" s="72"/>
      <c r="BD223" s="103"/>
      <c r="BE223" s="72"/>
      <c r="BF223" s="72"/>
      <c r="BG223" s="77"/>
      <c r="BH223" s="76"/>
      <c r="BI223" s="72"/>
      <c r="BJ223" s="79"/>
      <c r="BK223" s="84"/>
      <c r="BL223" s="76"/>
      <c r="BM223" s="76"/>
      <c r="BN223" s="89"/>
      <c r="BO223" s="89"/>
      <c r="BP223" s="77"/>
      <c r="BQ223" s="77"/>
      <c r="BR223" s="77"/>
      <c r="BS223" s="77"/>
      <c r="BT223" s="77"/>
      <c r="BU223" s="77"/>
      <c r="BV223" s="77"/>
      <c r="BW223" s="77"/>
      <c r="BX223" s="77"/>
      <c r="BY223" s="77"/>
      <c r="BZ223" s="77"/>
      <c r="CA223" s="77"/>
      <c r="CB223" s="77"/>
      <c r="CC223" s="77"/>
      <c r="CD223" s="77"/>
      <c r="CE223" s="77"/>
      <c r="CF223" s="77"/>
      <c r="CG223" s="77"/>
      <c r="CH223" s="77"/>
      <c r="CI223" s="77"/>
      <c r="CJ223" s="77"/>
      <c r="CK223" s="77"/>
      <c r="CL223" s="77"/>
      <c r="CM223" s="77"/>
      <c r="CN223" s="77"/>
      <c r="CO223" s="77"/>
      <c r="CP223" s="77"/>
      <c r="CQ223" s="77"/>
      <c r="CR223" s="77"/>
      <c r="CS223" s="77"/>
      <c r="CT223" s="77"/>
      <c r="CU223" s="77"/>
      <c r="CV223" s="77"/>
      <c r="CW223" s="77"/>
      <c r="CX223" s="77"/>
      <c r="CY223" s="77"/>
      <c r="CZ223" s="77"/>
      <c r="DA223" s="77"/>
      <c r="DB223" s="77"/>
      <c r="DC223" s="77"/>
      <c r="DD223" s="77"/>
      <c r="DE223" s="76"/>
      <c r="DF223" s="76"/>
      <c r="DG223" s="76"/>
      <c r="DI223" s="77"/>
      <c r="DJ223" s="77"/>
    </row>
    <row r="224" spans="1:114" s="105" customFormat="1" ht="15">
      <c r="A224" s="72"/>
      <c r="B224" s="72"/>
      <c r="C224" s="72"/>
      <c r="D224" s="72"/>
      <c r="E224" s="72"/>
      <c r="F224" s="77"/>
      <c r="G224" s="77"/>
      <c r="H224" s="77"/>
      <c r="I224" s="72"/>
      <c r="J224" s="103"/>
      <c r="K224" s="72"/>
      <c r="L224" s="72"/>
      <c r="M224" s="72"/>
      <c r="N224" s="72"/>
      <c r="O224" s="72"/>
      <c r="P224" s="77"/>
      <c r="Q224" s="78"/>
      <c r="R224" s="72"/>
      <c r="S224" s="77"/>
      <c r="T224" s="72"/>
      <c r="U224" s="72"/>
      <c r="V224" s="72"/>
      <c r="W224" s="72"/>
      <c r="X224" s="72"/>
      <c r="Y224" s="77"/>
      <c r="Z224" s="78"/>
      <c r="AA224" s="72"/>
      <c r="AB224" s="77"/>
      <c r="AC224" s="72"/>
      <c r="AD224" s="77"/>
      <c r="AE224" s="77"/>
      <c r="AF224" s="77"/>
      <c r="AG224" s="77"/>
      <c r="AH224" s="77"/>
      <c r="AI224" s="77"/>
      <c r="AJ224" s="77"/>
      <c r="AK224" s="77"/>
      <c r="AL224" s="72"/>
      <c r="AM224" s="72"/>
      <c r="AN224" s="72"/>
      <c r="AO224" s="72"/>
      <c r="AP224" s="72"/>
      <c r="AQ224" s="77"/>
      <c r="AR224" s="78"/>
      <c r="AS224" s="72"/>
      <c r="AT224" s="80"/>
      <c r="AU224" s="72"/>
      <c r="AV224" s="72"/>
      <c r="AW224" s="104"/>
      <c r="AX224" s="72"/>
      <c r="AY224" s="77"/>
      <c r="AZ224" s="82"/>
      <c r="BA224" s="83"/>
      <c r="BB224" s="72"/>
      <c r="BC224" s="72"/>
      <c r="BD224" s="103"/>
      <c r="BE224" s="72"/>
      <c r="BF224" s="72"/>
      <c r="BG224" s="77"/>
      <c r="BH224" s="76"/>
      <c r="BI224" s="72"/>
      <c r="BJ224" s="79"/>
      <c r="BK224" s="84"/>
      <c r="BL224" s="76"/>
      <c r="BM224" s="76"/>
      <c r="BN224" s="89"/>
      <c r="BO224" s="89"/>
      <c r="BP224" s="77"/>
      <c r="BQ224" s="77"/>
      <c r="BR224" s="77"/>
      <c r="BS224" s="77"/>
      <c r="BT224" s="77"/>
      <c r="BU224" s="77"/>
      <c r="BV224" s="77"/>
      <c r="BW224" s="77"/>
      <c r="BX224" s="77"/>
      <c r="BY224" s="77"/>
      <c r="BZ224" s="77"/>
      <c r="CA224" s="77"/>
      <c r="CB224" s="77"/>
      <c r="CC224" s="77"/>
      <c r="CD224" s="77"/>
      <c r="CE224" s="77"/>
      <c r="CF224" s="77"/>
      <c r="CG224" s="77"/>
      <c r="CH224" s="77"/>
      <c r="CI224" s="77"/>
      <c r="CJ224" s="77"/>
      <c r="CK224" s="77"/>
      <c r="CL224" s="77"/>
      <c r="CM224" s="77"/>
      <c r="CN224" s="77"/>
      <c r="CO224" s="77"/>
      <c r="CP224" s="77"/>
      <c r="CQ224" s="77"/>
      <c r="CR224" s="77"/>
      <c r="CS224" s="77"/>
      <c r="CT224" s="77"/>
      <c r="CU224" s="77"/>
      <c r="CV224" s="77"/>
      <c r="CW224" s="77"/>
      <c r="CX224" s="77"/>
      <c r="CY224" s="77"/>
      <c r="CZ224" s="77"/>
      <c r="DA224" s="77"/>
      <c r="DB224" s="77"/>
      <c r="DC224" s="77"/>
      <c r="DD224" s="77"/>
      <c r="DE224" s="76"/>
      <c r="DF224" s="76"/>
      <c r="DG224" s="76"/>
      <c r="DI224" s="77"/>
      <c r="DJ224" s="77"/>
    </row>
    <row r="225" spans="1:114" s="105" customFormat="1" ht="15">
      <c r="A225" s="72"/>
      <c r="B225" s="72"/>
      <c r="C225" s="72"/>
      <c r="D225" s="72"/>
      <c r="E225" s="72"/>
      <c r="F225" s="77"/>
      <c r="G225" s="77"/>
      <c r="H225" s="77"/>
      <c r="I225" s="72"/>
      <c r="J225" s="103"/>
      <c r="K225" s="72"/>
      <c r="L225" s="72"/>
      <c r="M225" s="72"/>
      <c r="N225" s="72"/>
      <c r="O225" s="72"/>
      <c r="P225" s="77"/>
      <c r="Q225" s="78"/>
      <c r="R225" s="72"/>
      <c r="S225" s="77"/>
      <c r="T225" s="72"/>
      <c r="U225" s="72"/>
      <c r="V225" s="72"/>
      <c r="W225" s="72"/>
      <c r="X225" s="72"/>
      <c r="Y225" s="77"/>
      <c r="Z225" s="78"/>
      <c r="AA225" s="72"/>
      <c r="AB225" s="77"/>
      <c r="AC225" s="72"/>
      <c r="AD225" s="77"/>
      <c r="AE225" s="77"/>
      <c r="AF225" s="77"/>
      <c r="AG225" s="77"/>
      <c r="AH225" s="77"/>
      <c r="AI225" s="77"/>
      <c r="AJ225" s="77"/>
      <c r="AK225" s="77"/>
      <c r="AL225" s="72"/>
      <c r="AM225" s="72"/>
      <c r="AN225" s="72"/>
      <c r="AO225" s="72"/>
      <c r="AP225" s="72"/>
      <c r="AQ225" s="77"/>
      <c r="AR225" s="78"/>
      <c r="AS225" s="72"/>
      <c r="AT225" s="80"/>
      <c r="AU225" s="72"/>
      <c r="AV225" s="72"/>
      <c r="AW225" s="104"/>
      <c r="AX225" s="72"/>
      <c r="AY225" s="77"/>
      <c r="AZ225" s="82"/>
      <c r="BA225" s="83"/>
      <c r="BB225" s="72"/>
      <c r="BC225" s="72"/>
      <c r="BD225" s="103"/>
      <c r="BE225" s="72"/>
      <c r="BF225" s="72"/>
      <c r="BG225" s="77"/>
      <c r="BH225" s="76"/>
      <c r="BI225" s="72"/>
      <c r="BJ225" s="79"/>
      <c r="BK225" s="84"/>
      <c r="BL225" s="76"/>
      <c r="BM225" s="76"/>
      <c r="BN225" s="89"/>
      <c r="BO225" s="89"/>
      <c r="BP225" s="77"/>
      <c r="BQ225" s="77"/>
      <c r="BR225" s="77"/>
      <c r="BS225" s="77"/>
      <c r="BT225" s="77"/>
      <c r="BU225" s="77"/>
      <c r="BV225" s="77"/>
      <c r="BW225" s="77"/>
      <c r="BX225" s="77"/>
      <c r="BY225" s="77"/>
      <c r="BZ225" s="77"/>
      <c r="CA225" s="77"/>
      <c r="CB225" s="77"/>
      <c r="CC225" s="77"/>
      <c r="CD225" s="77"/>
      <c r="CE225" s="77"/>
      <c r="CF225" s="77"/>
      <c r="CG225" s="77"/>
      <c r="CH225" s="77"/>
      <c r="CI225" s="77"/>
      <c r="CJ225" s="77"/>
      <c r="CK225" s="77"/>
      <c r="CL225" s="77"/>
      <c r="CM225" s="77"/>
      <c r="CN225" s="77"/>
      <c r="CO225" s="77"/>
      <c r="CP225" s="77"/>
      <c r="CQ225" s="77"/>
      <c r="CR225" s="77"/>
      <c r="CS225" s="77"/>
      <c r="CT225" s="77"/>
      <c r="CU225" s="77"/>
      <c r="CV225" s="77"/>
      <c r="CW225" s="77"/>
      <c r="CX225" s="77"/>
      <c r="CY225" s="77"/>
      <c r="CZ225" s="77"/>
      <c r="DA225" s="77"/>
      <c r="DB225" s="77"/>
      <c r="DC225" s="77"/>
      <c r="DD225" s="77"/>
      <c r="DE225" s="76"/>
      <c r="DF225" s="76"/>
      <c r="DG225" s="76"/>
      <c r="DI225" s="77"/>
      <c r="DJ225" s="77"/>
    </row>
    <row r="226" spans="1:114" s="105" customFormat="1" ht="15">
      <c r="A226" s="72"/>
      <c r="B226" s="72"/>
      <c r="C226" s="72"/>
      <c r="D226" s="72"/>
      <c r="E226" s="72"/>
      <c r="F226" s="77"/>
      <c r="G226" s="77"/>
      <c r="H226" s="77"/>
      <c r="I226" s="72"/>
      <c r="J226" s="103"/>
      <c r="K226" s="72"/>
      <c r="L226" s="72"/>
      <c r="M226" s="72"/>
      <c r="N226" s="72"/>
      <c r="O226" s="72"/>
      <c r="P226" s="77"/>
      <c r="Q226" s="78"/>
      <c r="R226" s="72"/>
      <c r="S226" s="77"/>
      <c r="T226" s="72"/>
      <c r="U226" s="72"/>
      <c r="V226" s="72"/>
      <c r="W226" s="72"/>
      <c r="X226" s="72"/>
      <c r="Y226" s="77"/>
      <c r="Z226" s="78"/>
      <c r="AA226" s="72"/>
      <c r="AB226" s="77"/>
      <c r="AC226" s="72"/>
      <c r="AD226" s="77"/>
      <c r="AE226" s="77"/>
      <c r="AF226" s="77"/>
      <c r="AG226" s="77"/>
      <c r="AH226" s="77"/>
      <c r="AI226" s="77"/>
      <c r="AJ226" s="77"/>
      <c r="AK226" s="77"/>
      <c r="AL226" s="72"/>
      <c r="AM226" s="72"/>
      <c r="AN226" s="72"/>
      <c r="AO226" s="72"/>
      <c r="AP226" s="72"/>
      <c r="AQ226" s="77"/>
      <c r="AR226" s="78"/>
      <c r="AS226" s="72"/>
      <c r="AT226" s="80"/>
      <c r="AU226" s="72"/>
      <c r="AV226" s="72"/>
      <c r="AW226" s="104"/>
      <c r="AX226" s="72"/>
      <c r="AY226" s="77"/>
      <c r="AZ226" s="82"/>
      <c r="BA226" s="83"/>
      <c r="BB226" s="72"/>
      <c r="BC226" s="72"/>
      <c r="BD226" s="103"/>
      <c r="BE226" s="72"/>
      <c r="BF226" s="72"/>
      <c r="BG226" s="77"/>
      <c r="BH226" s="76"/>
      <c r="BI226" s="72"/>
      <c r="BJ226" s="79"/>
      <c r="BK226" s="84"/>
      <c r="BL226" s="76"/>
      <c r="BM226" s="76"/>
      <c r="BN226" s="89"/>
      <c r="BO226" s="89"/>
      <c r="BP226" s="77"/>
      <c r="BQ226" s="77"/>
      <c r="BR226" s="77"/>
      <c r="BS226" s="77"/>
      <c r="BT226" s="77"/>
      <c r="BU226" s="77"/>
      <c r="BV226" s="77"/>
      <c r="BW226" s="77"/>
      <c r="BX226" s="77"/>
      <c r="BY226" s="77"/>
      <c r="BZ226" s="77"/>
      <c r="CA226" s="77"/>
      <c r="CB226" s="77"/>
      <c r="CC226" s="77"/>
      <c r="CD226" s="77"/>
      <c r="CE226" s="77"/>
      <c r="CF226" s="77"/>
      <c r="CG226" s="77"/>
      <c r="CH226" s="77"/>
      <c r="CI226" s="77"/>
      <c r="CJ226" s="77"/>
      <c r="CK226" s="77"/>
      <c r="CL226" s="77"/>
      <c r="CM226" s="77"/>
      <c r="CN226" s="77"/>
      <c r="CO226" s="77"/>
      <c r="CP226" s="77"/>
      <c r="CQ226" s="77"/>
      <c r="CR226" s="77"/>
      <c r="CS226" s="77"/>
      <c r="CT226" s="77"/>
      <c r="CU226" s="77"/>
      <c r="CV226" s="77"/>
      <c r="CW226" s="77"/>
      <c r="CX226" s="77"/>
      <c r="CY226" s="77"/>
      <c r="CZ226" s="77"/>
      <c r="DA226" s="77"/>
      <c r="DB226" s="77"/>
      <c r="DC226" s="77"/>
      <c r="DD226" s="77"/>
      <c r="DE226" s="76"/>
      <c r="DF226" s="76"/>
      <c r="DG226" s="76"/>
      <c r="DI226" s="77"/>
      <c r="DJ226" s="77"/>
    </row>
    <row r="227" spans="1:114" s="105" customFormat="1" ht="15">
      <c r="A227" s="72"/>
      <c r="B227" s="72"/>
      <c r="C227" s="72"/>
      <c r="D227" s="72"/>
      <c r="E227" s="72"/>
      <c r="F227" s="77"/>
      <c r="G227" s="77"/>
      <c r="H227" s="77"/>
      <c r="I227" s="72"/>
      <c r="J227" s="103"/>
      <c r="K227" s="72"/>
      <c r="L227" s="72"/>
      <c r="M227" s="72"/>
      <c r="N227" s="72"/>
      <c r="O227" s="72"/>
      <c r="P227" s="77"/>
      <c r="Q227" s="78"/>
      <c r="R227" s="72"/>
      <c r="S227" s="77"/>
      <c r="T227" s="72"/>
      <c r="U227" s="72"/>
      <c r="V227" s="72"/>
      <c r="W227" s="72"/>
      <c r="X227" s="72"/>
      <c r="Y227" s="77"/>
      <c r="Z227" s="78"/>
      <c r="AA227" s="72"/>
      <c r="AB227" s="77"/>
      <c r="AC227" s="72"/>
      <c r="AD227" s="77"/>
      <c r="AE227" s="77"/>
      <c r="AF227" s="77"/>
      <c r="AG227" s="77"/>
      <c r="AH227" s="77"/>
      <c r="AI227" s="77"/>
      <c r="AJ227" s="77"/>
      <c r="AK227" s="77"/>
      <c r="AL227" s="72"/>
      <c r="AM227" s="72"/>
      <c r="AN227" s="72"/>
      <c r="AO227" s="72"/>
      <c r="AP227" s="72"/>
      <c r="AQ227" s="77"/>
      <c r="AR227" s="78"/>
      <c r="AS227" s="72"/>
      <c r="AT227" s="80"/>
      <c r="AU227" s="72"/>
      <c r="AV227" s="72"/>
      <c r="AW227" s="104"/>
      <c r="AX227" s="72"/>
      <c r="AY227" s="77"/>
      <c r="AZ227" s="82"/>
      <c r="BA227" s="83"/>
      <c r="BB227" s="72"/>
      <c r="BC227" s="72"/>
      <c r="BD227" s="103"/>
      <c r="BE227" s="72"/>
      <c r="BF227" s="72"/>
      <c r="BG227" s="77"/>
      <c r="BH227" s="76"/>
      <c r="BI227" s="72"/>
      <c r="BJ227" s="79"/>
      <c r="BK227" s="84"/>
      <c r="BL227" s="76"/>
      <c r="BM227" s="76"/>
      <c r="BN227" s="89"/>
      <c r="BO227" s="89"/>
      <c r="BP227" s="77"/>
      <c r="BQ227" s="77"/>
      <c r="BR227" s="77"/>
      <c r="BS227" s="77"/>
      <c r="BT227" s="77"/>
      <c r="BU227" s="77"/>
      <c r="BV227" s="77"/>
      <c r="BW227" s="77"/>
      <c r="BX227" s="77"/>
      <c r="BY227" s="77"/>
      <c r="BZ227" s="77"/>
      <c r="CA227" s="77"/>
      <c r="CB227" s="77"/>
      <c r="CC227" s="77"/>
      <c r="CD227" s="77"/>
      <c r="CE227" s="77"/>
      <c r="CF227" s="77"/>
      <c r="CG227" s="77"/>
      <c r="CH227" s="77"/>
      <c r="CI227" s="77"/>
      <c r="CJ227" s="77"/>
      <c r="CK227" s="77"/>
      <c r="CL227" s="77"/>
      <c r="CM227" s="77"/>
      <c r="CN227" s="77"/>
      <c r="CO227" s="77"/>
      <c r="CP227" s="77"/>
      <c r="CQ227" s="77"/>
      <c r="CR227" s="77"/>
      <c r="CS227" s="77"/>
      <c r="CT227" s="77"/>
      <c r="CU227" s="77"/>
      <c r="CV227" s="77"/>
      <c r="CW227" s="77"/>
      <c r="CX227" s="77"/>
      <c r="CY227" s="77"/>
      <c r="CZ227" s="77"/>
      <c r="DA227" s="77"/>
      <c r="DB227" s="77"/>
      <c r="DC227" s="77"/>
      <c r="DD227" s="77"/>
      <c r="DE227" s="76"/>
      <c r="DF227" s="76"/>
      <c r="DG227" s="76"/>
      <c r="DI227" s="77"/>
      <c r="DJ227" s="77"/>
    </row>
    <row r="228" spans="1:114" s="105" customFormat="1" ht="15">
      <c r="A228" s="72"/>
      <c r="B228" s="72"/>
      <c r="C228" s="72"/>
      <c r="D228" s="72"/>
      <c r="E228" s="72"/>
      <c r="F228" s="77"/>
      <c r="G228" s="77"/>
      <c r="H228" s="77"/>
      <c r="I228" s="72"/>
      <c r="J228" s="103"/>
      <c r="K228" s="72"/>
      <c r="L228" s="72"/>
      <c r="M228" s="72"/>
      <c r="N228" s="72"/>
      <c r="O228" s="72"/>
      <c r="P228" s="77"/>
      <c r="Q228" s="78"/>
      <c r="R228" s="72"/>
      <c r="S228" s="77"/>
      <c r="T228" s="72"/>
      <c r="U228" s="72"/>
      <c r="V228" s="72"/>
      <c r="W228" s="72"/>
      <c r="X228" s="72"/>
      <c r="Y228" s="77"/>
      <c r="Z228" s="78"/>
      <c r="AA228" s="72"/>
      <c r="AB228" s="77"/>
      <c r="AC228" s="72"/>
      <c r="AD228" s="77"/>
      <c r="AE228" s="77"/>
      <c r="AF228" s="77"/>
      <c r="AG228" s="77"/>
      <c r="AH228" s="77"/>
      <c r="AI228" s="77"/>
      <c r="AJ228" s="77"/>
      <c r="AK228" s="77"/>
      <c r="AL228" s="72"/>
      <c r="AM228" s="72"/>
      <c r="AN228" s="72"/>
      <c r="AO228" s="72"/>
      <c r="AP228" s="72"/>
      <c r="AQ228" s="77"/>
      <c r="AR228" s="78"/>
      <c r="AS228" s="72"/>
      <c r="AT228" s="80"/>
      <c r="AU228" s="72"/>
      <c r="AV228" s="72"/>
      <c r="AW228" s="104"/>
      <c r="AX228" s="72"/>
      <c r="AY228" s="77"/>
      <c r="AZ228" s="82"/>
      <c r="BA228" s="83"/>
      <c r="BB228" s="72"/>
      <c r="BC228" s="72"/>
      <c r="BD228" s="103"/>
      <c r="BE228" s="72"/>
      <c r="BF228" s="72"/>
      <c r="BG228" s="77"/>
      <c r="BH228" s="76"/>
      <c r="BI228" s="72"/>
      <c r="BJ228" s="79"/>
      <c r="BK228" s="84"/>
      <c r="BL228" s="76"/>
      <c r="BM228" s="76"/>
      <c r="BN228" s="89"/>
      <c r="BO228" s="89"/>
      <c r="BP228" s="77"/>
      <c r="BQ228" s="77"/>
      <c r="BR228" s="77"/>
      <c r="BS228" s="77"/>
      <c r="BT228" s="77"/>
      <c r="BU228" s="77"/>
      <c r="BV228" s="77"/>
      <c r="BW228" s="77"/>
      <c r="BX228" s="77"/>
      <c r="BY228" s="77"/>
      <c r="BZ228" s="77"/>
      <c r="CA228" s="77"/>
      <c r="CB228" s="77"/>
      <c r="CC228" s="77"/>
      <c r="CD228" s="77"/>
      <c r="CE228" s="77"/>
      <c r="CF228" s="77"/>
      <c r="CG228" s="77"/>
      <c r="CH228" s="77"/>
      <c r="CI228" s="77"/>
      <c r="CJ228" s="77"/>
      <c r="CK228" s="77"/>
      <c r="CL228" s="77"/>
      <c r="CM228" s="77"/>
      <c r="CN228" s="77"/>
      <c r="CO228" s="77"/>
      <c r="CP228" s="77"/>
      <c r="CQ228" s="77"/>
      <c r="CR228" s="77"/>
      <c r="CS228" s="77"/>
      <c r="CT228" s="77"/>
      <c r="CU228" s="77"/>
      <c r="CV228" s="77"/>
      <c r="CW228" s="77"/>
      <c r="CX228" s="77"/>
      <c r="CY228" s="77"/>
      <c r="CZ228" s="77"/>
      <c r="DA228" s="77"/>
      <c r="DB228" s="77"/>
      <c r="DC228" s="77"/>
      <c r="DD228" s="77"/>
      <c r="DE228" s="76"/>
      <c r="DF228" s="76"/>
      <c r="DG228" s="76"/>
      <c r="DI228" s="77"/>
      <c r="DJ228" s="77"/>
    </row>
    <row r="229" spans="1:114" s="105" customFormat="1" ht="15">
      <c r="A229" s="72"/>
      <c r="B229" s="72"/>
      <c r="C229" s="72"/>
      <c r="D229" s="72"/>
      <c r="E229" s="72"/>
      <c r="F229" s="77"/>
      <c r="G229" s="77"/>
      <c r="H229" s="77"/>
      <c r="I229" s="72"/>
      <c r="J229" s="103"/>
      <c r="K229" s="72"/>
      <c r="L229" s="72"/>
      <c r="M229" s="72"/>
      <c r="N229" s="72"/>
      <c r="O229" s="72"/>
      <c r="P229" s="77"/>
      <c r="Q229" s="78"/>
      <c r="R229" s="72"/>
      <c r="S229" s="77"/>
      <c r="T229" s="72"/>
      <c r="U229" s="72"/>
      <c r="V229" s="72"/>
      <c r="W229" s="72"/>
      <c r="X229" s="72"/>
      <c r="Y229" s="77"/>
      <c r="Z229" s="78"/>
      <c r="AA229" s="72"/>
      <c r="AB229" s="77"/>
      <c r="AC229" s="72"/>
      <c r="AD229" s="77"/>
      <c r="AE229" s="77"/>
      <c r="AF229" s="77"/>
      <c r="AG229" s="77"/>
      <c r="AH229" s="77"/>
      <c r="AI229" s="77"/>
      <c r="AJ229" s="77"/>
      <c r="AK229" s="77"/>
      <c r="AL229" s="72"/>
      <c r="AM229" s="72"/>
      <c r="AN229" s="72"/>
      <c r="AO229" s="72"/>
      <c r="AP229" s="72"/>
      <c r="AQ229" s="77"/>
      <c r="AR229" s="78"/>
      <c r="AS229" s="72"/>
      <c r="AT229" s="80"/>
      <c r="AU229" s="72"/>
      <c r="AV229" s="72"/>
      <c r="AW229" s="104"/>
      <c r="AX229" s="72"/>
      <c r="AY229" s="77"/>
      <c r="AZ229" s="82"/>
      <c r="BA229" s="83"/>
      <c r="BB229" s="72"/>
      <c r="BC229" s="72"/>
      <c r="BD229" s="103"/>
      <c r="BE229" s="72"/>
      <c r="BF229" s="72"/>
      <c r="BG229" s="77"/>
      <c r="BH229" s="76"/>
      <c r="BI229" s="72"/>
      <c r="BJ229" s="79"/>
      <c r="BK229" s="84"/>
      <c r="BL229" s="76"/>
      <c r="BM229" s="76"/>
      <c r="BN229" s="89"/>
      <c r="BO229" s="89"/>
      <c r="BP229" s="77"/>
      <c r="BQ229" s="77"/>
      <c r="BR229" s="77"/>
      <c r="BS229" s="77"/>
      <c r="BT229" s="77"/>
      <c r="BU229" s="77"/>
      <c r="BV229" s="77"/>
      <c r="BW229" s="77"/>
      <c r="BX229" s="77"/>
      <c r="BY229" s="77"/>
      <c r="BZ229" s="77"/>
      <c r="CA229" s="77"/>
      <c r="CB229" s="77"/>
      <c r="CC229" s="77"/>
      <c r="CD229" s="77"/>
      <c r="CE229" s="77"/>
      <c r="CF229" s="77"/>
      <c r="CG229" s="77"/>
      <c r="CH229" s="77"/>
      <c r="CI229" s="77"/>
      <c r="CJ229" s="77"/>
      <c r="CK229" s="77"/>
      <c r="CL229" s="77"/>
      <c r="CM229" s="77"/>
      <c r="CN229" s="77"/>
      <c r="CO229" s="77"/>
      <c r="CP229" s="77"/>
      <c r="CQ229" s="77"/>
      <c r="CR229" s="77"/>
      <c r="CS229" s="77"/>
      <c r="CT229" s="77"/>
      <c r="CU229" s="77"/>
      <c r="CV229" s="77"/>
      <c r="CW229" s="77"/>
      <c r="CX229" s="77"/>
      <c r="CY229" s="77"/>
      <c r="CZ229" s="77"/>
      <c r="DA229" s="77"/>
      <c r="DB229" s="77"/>
      <c r="DC229" s="77"/>
      <c r="DD229" s="77"/>
      <c r="DE229" s="76"/>
      <c r="DF229" s="76"/>
      <c r="DG229" s="76"/>
      <c r="DI229" s="77"/>
      <c r="DJ229" s="77"/>
    </row>
    <row r="230" spans="1:114" s="105" customFormat="1" ht="15">
      <c r="A230" s="72"/>
      <c r="B230" s="72"/>
      <c r="C230" s="72"/>
      <c r="D230" s="72"/>
      <c r="E230" s="72"/>
      <c r="F230" s="77"/>
      <c r="G230" s="77"/>
      <c r="H230" s="77"/>
      <c r="I230" s="72"/>
      <c r="J230" s="103"/>
      <c r="K230" s="72"/>
      <c r="L230" s="72"/>
      <c r="M230" s="72"/>
      <c r="N230" s="72"/>
      <c r="O230" s="72"/>
      <c r="P230" s="77"/>
      <c r="Q230" s="78"/>
      <c r="R230" s="72"/>
      <c r="S230" s="77"/>
      <c r="T230" s="72"/>
      <c r="U230" s="72"/>
      <c r="V230" s="72"/>
      <c r="W230" s="72"/>
      <c r="X230" s="72"/>
      <c r="Y230" s="77"/>
      <c r="Z230" s="78"/>
      <c r="AA230" s="72"/>
      <c r="AB230" s="77"/>
      <c r="AC230" s="72"/>
      <c r="AD230" s="77"/>
      <c r="AE230" s="77"/>
      <c r="AF230" s="77"/>
      <c r="AG230" s="77"/>
      <c r="AH230" s="77"/>
      <c r="AI230" s="77"/>
      <c r="AJ230" s="77"/>
      <c r="AK230" s="77"/>
      <c r="AL230" s="72"/>
      <c r="AM230" s="72"/>
      <c r="AN230" s="72"/>
      <c r="AO230" s="72"/>
      <c r="AP230" s="72"/>
      <c r="AQ230" s="77"/>
      <c r="AR230" s="78"/>
      <c r="AS230" s="72"/>
      <c r="AT230" s="80"/>
      <c r="AU230" s="72"/>
      <c r="AV230" s="72"/>
      <c r="AW230" s="104"/>
      <c r="AX230" s="72"/>
      <c r="AY230" s="77"/>
      <c r="AZ230" s="82"/>
      <c r="BA230" s="83"/>
      <c r="BB230" s="72"/>
      <c r="BC230" s="72"/>
      <c r="BD230" s="103"/>
      <c r="BE230" s="72"/>
      <c r="BF230" s="72"/>
      <c r="BG230" s="77"/>
      <c r="BH230" s="76"/>
      <c r="BI230" s="72"/>
      <c r="BJ230" s="79"/>
      <c r="BK230" s="84"/>
      <c r="BL230" s="76"/>
      <c r="BM230" s="76"/>
      <c r="BN230" s="89"/>
      <c r="BO230" s="89"/>
      <c r="BP230" s="77"/>
      <c r="BQ230" s="77"/>
      <c r="BR230" s="77"/>
      <c r="BS230" s="77"/>
      <c r="BT230" s="77"/>
      <c r="BU230" s="77"/>
      <c r="BV230" s="77"/>
      <c r="BW230" s="77"/>
      <c r="BX230" s="77"/>
      <c r="BY230" s="77"/>
      <c r="BZ230" s="77"/>
      <c r="CA230" s="77"/>
      <c r="CB230" s="77"/>
      <c r="CC230" s="77"/>
      <c r="CD230" s="77"/>
      <c r="CE230" s="77"/>
      <c r="CF230" s="77"/>
      <c r="CG230" s="77"/>
      <c r="CH230" s="77"/>
      <c r="CI230" s="77"/>
      <c r="CJ230" s="77"/>
      <c r="CK230" s="77"/>
      <c r="CL230" s="77"/>
      <c r="CM230" s="77"/>
      <c r="CN230" s="77"/>
      <c r="CO230" s="77"/>
      <c r="CP230" s="77"/>
      <c r="CQ230" s="77"/>
      <c r="CR230" s="77"/>
      <c r="CS230" s="77"/>
      <c r="CT230" s="77"/>
      <c r="CU230" s="77"/>
      <c r="CV230" s="77"/>
      <c r="CW230" s="77"/>
      <c r="CX230" s="77"/>
      <c r="CY230" s="77"/>
      <c r="CZ230" s="77"/>
      <c r="DA230" s="77"/>
      <c r="DB230" s="77"/>
      <c r="DC230" s="77"/>
      <c r="DD230" s="77"/>
      <c r="DE230" s="76"/>
      <c r="DF230" s="76"/>
      <c r="DG230" s="76"/>
      <c r="DI230" s="77"/>
      <c r="DJ230" s="77"/>
    </row>
    <row r="231" spans="1:114" s="105" customFormat="1" ht="15">
      <c r="A231" s="72"/>
      <c r="B231" s="72"/>
      <c r="C231" s="72"/>
      <c r="D231" s="72"/>
      <c r="E231" s="72"/>
      <c r="F231" s="77"/>
      <c r="G231" s="77"/>
      <c r="H231" s="77"/>
      <c r="I231" s="72"/>
      <c r="J231" s="103"/>
      <c r="K231" s="72"/>
      <c r="L231" s="72"/>
      <c r="M231" s="72"/>
      <c r="N231" s="72"/>
      <c r="O231" s="72"/>
      <c r="P231" s="77"/>
      <c r="Q231" s="78"/>
      <c r="R231" s="72"/>
      <c r="S231" s="77"/>
      <c r="T231" s="72"/>
      <c r="U231" s="72"/>
      <c r="V231" s="72"/>
      <c r="W231" s="72"/>
      <c r="X231" s="72"/>
      <c r="Y231" s="77"/>
      <c r="Z231" s="78"/>
      <c r="AA231" s="72"/>
      <c r="AB231" s="77"/>
      <c r="AC231" s="72"/>
      <c r="AD231" s="77"/>
      <c r="AE231" s="77"/>
      <c r="AF231" s="77"/>
      <c r="AG231" s="77"/>
      <c r="AH231" s="77"/>
      <c r="AI231" s="77"/>
      <c r="AJ231" s="77"/>
      <c r="AK231" s="77"/>
      <c r="AL231" s="72"/>
      <c r="AM231" s="72"/>
      <c r="AN231" s="72"/>
      <c r="AO231" s="72"/>
      <c r="AP231" s="72"/>
      <c r="AQ231" s="77"/>
      <c r="AR231" s="78"/>
      <c r="AS231" s="72"/>
      <c r="AT231" s="80"/>
      <c r="AU231" s="72"/>
      <c r="AV231" s="72"/>
      <c r="AW231" s="104"/>
      <c r="AX231" s="72"/>
      <c r="AY231" s="77"/>
      <c r="AZ231" s="82"/>
      <c r="BA231" s="83"/>
      <c r="BB231" s="72"/>
      <c r="BC231" s="72"/>
      <c r="BD231" s="103"/>
      <c r="BE231" s="72"/>
      <c r="BF231" s="72"/>
      <c r="BG231" s="77"/>
      <c r="BH231" s="76"/>
      <c r="BI231" s="72"/>
      <c r="BJ231" s="79"/>
      <c r="BK231" s="84"/>
      <c r="BL231" s="76"/>
      <c r="BM231" s="76"/>
      <c r="BN231" s="89"/>
      <c r="BO231" s="89"/>
      <c r="BP231" s="77"/>
      <c r="BQ231" s="77"/>
      <c r="BR231" s="77"/>
      <c r="BS231" s="77"/>
      <c r="BT231" s="77"/>
      <c r="BU231" s="77"/>
      <c r="BV231" s="77"/>
      <c r="BW231" s="77"/>
      <c r="BX231" s="77"/>
      <c r="BY231" s="77"/>
      <c r="BZ231" s="77"/>
      <c r="CA231" s="77"/>
      <c r="CB231" s="77"/>
      <c r="CC231" s="77"/>
      <c r="CD231" s="77"/>
      <c r="CE231" s="77"/>
      <c r="CF231" s="77"/>
      <c r="CG231" s="77"/>
      <c r="CH231" s="77"/>
      <c r="CI231" s="77"/>
      <c r="CJ231" s="77"/>
      <c r="CK231" s="77"/>
      <c r="CL231" s="77"/>
      <c r="CM231" s="77"/>
      <c r="CN231" s="77"/>
      <c r="CO231" s="77"/>
      <c r="CP231" s="77"/>
      <c r="CQ231" s="77"/>
      <c r="CR231" s="77"/>
      <c r="CS231" s="77"/>
      <c r="CT231" s="77"/>
      <c r="CU231" s="77"/>
      <c r="CV231" s="77"/>
      <c r="CW231" s="77"/>
      <c r="CX231" s="77"/>
      <c r="CY231" s="77"/>
      <c r="CZ231" s="77"/>
      <c r="DA231" s="77"/>
      <c r="DB231" s="77"/>
      <c r="DC231" s="77"/>
      <c r="DD231" s="77"/>
      <c r="DE231" s="76"/>
      <c r="DF231" s="76"/>
      <c r="DG231" s="76"/>
      <c r="DI231" s="77"/>
      <c r="DJ231" s="77"/>
    </row>
    <row r="232" spans="1:114" s="105" customFormat="1" ht="15">
      <c r="A232" s="72"/>
      <c r="B232" s="72"/>
      <c r="C232" s="72"/>
      <c r="D232" s="72"/>
      <c r="E232" s="72"/>
      <c r="F232" s="77"/>
      <c r="G232" s="77"/>
      <c r="H232" s="77"/>
      <c r="I232" s="72"/>
      <c r="J232" s="103"/>
      <c r="K232" s="72"/>
      <c r="L232" s="72"/>
      <c r="M232" s="72"/>
      <c r="N232" s="72"/>
      <c r="O232" s="72"/>
      <c r="P232" s="77"/>
      <c r="Q232" s="78"/>
      <c r="R232" s="72"/>
      <c r="S232" s="77"/>
      <c r="T232" s="72"/>
      <c r="U232" s="72"/>
      <c r="V232" s="72"/>
      <c r="W232" s="72"/>
      <c r="X232" s="72"/>
      <c r="Y232" s="77"/>
      <c r="Z232" s="78"/>
      <c r="AA232" s="72"/>
      <c r="AB232" s="77"/>
      <c r="AC232" s="72"/>
      <c r="AD232" s="77"/>
      <c r="AE232" s="77"/>
      <c r="AF232" s="77"/>
      <c r="AG232" s="77"/>
      <c r="AH232" s="77"/>
      <c r="AI232" s="77"/>
      <c r="AJ232" s="77"/>
      <c r="AK232" s="77"/>
      <c r="AL232" s="72"/>
      <c r="AM232" s="72"/>
      <c r="AN232" s="72"/>
      <c r="AO232" s="72"/>
      <c r="AP232" s="72"/>
      <c r="AQ232" s="77"/>
      <c r="AR232" s="78"/>
      <c r="AS232" s="72"/>
      <c r="AT232" s="80"/>
      <c r="AU232" s="72"/>
      <c r="AV232" s="72"/>
      <c r="AW232" s="104"/>
      <c r="AX232" s="72"/>
      <c r="AY232" s="77"/>
      <c r="AZ232" s="82"/>
      <c r="BA232" s="83"/>
      <c r="BB232" s="72"/>
      <c r="BC232" s="72"/>
      <c r="BD232" s="103"/>
      <c r="BE232" s="72"/>
      <c r="BF232" s="72"/>
      <c r="BG232" s="77"/>
      <c r="BH232" s="76"/>
      <c r="BI232" s="72"/>
      <c r="BJ232" s="79"/>
      <c r="BK232" s="84"/>
      <c r="BL232" s="76"/>
      <c r="BM232" s="76"/>
      <c r="BN232" s="89"/>
      <c r="BO232" s="89"/>
      <c r="BP232" s="77"/>
      <c r="BQ232" s="77"/>
      <c r="BR232" s="77"/>
      <c r="BS232" s="77"/>
      <c r="BT232" s="77"/>
      <c r="BU232" s="77"/>
      <c r="BV232" s="77"/>
      <c r="BW232" s="77"/>
      <c r="BX232" s="77"/>
      <c r="BY232" s="77"/>
      <c r="BZ232" s="77"/>
      <c r="CA232" s="77"/>
      <c r="CB232" s="77"/>
      <c r="CC232" s="77"/>
      <c r="CD232" s="77"/>
      <c r="CE232" s="77"/>
      <c r="CF232" s="77"/>
      <c r="CG232" s="77"/>
      <c r="CH232" s="77"/>
      <c r="CI232" s="77"/>
      <c r="CJ232" s="77"/>
      <c r="CK232" s="77"/>
      <c r="CL232" s="77"/>
      <c r="CM232" s="77"/>
      <c r="CN232" s="77"/>
      <c r="CO232" s="77"/>
      <c r="CP232" s="77"/>
      <c r="CQ232" s="77"/>
      <c r="CR232" s="77"/>
      <c r="CS232" s="77"/>
      <c r="CT232" s="77"/>
      <c r="CU232" s="77"/>
      <c r="CV232" s="77"/>
      <c r="CW232" s="77"/>
      <c r="CX232" s="77"/>
      <c r="CY232" s="77"/>
      <c r="CZ232" s="77"/>
      <c r="DA232" s="77"/>
      <c r="DB232" s="77"/>
      <c r="DC232" s="77"/>
      <c r="DD232" s="77"/>
      <c r="DE232" s="76"/>
      <c r="DF232" s="76"/>
      <c r="DG232" s="76"/>
      <c r="DI232" s="77"/>
      <c r="DJ232" s="77"/>
    </row>
    <row r="233" spans="1:114" s="105" customFormat="1" ht="15">
      <c r="A233" s="72"/>
      <c r="B233" s="72"/>
      <c r="C233" s="72"/>
      <c r="D233" s="72"/>
      <c r="E233" s="72"/>
      <c r="F233" s="77"/>
      <c r="G233" s="77"/>
      <c r="H233" s="77"/>
      <c r="I233" s="72"/>
      <c r="J233" s="103"/>
      <c r="K233" s="72"/>
      <c r="L233" s="72"/>
      <c r="M233" s="72"/>
      <c r="N233" s="72"/>
      <c r="O233" s="72"/>
      <c r="P233" s="77"/>
      <c r="Q233" s="78"/>
      <c r="R233" s="72"/>
      <c r="S233" s="77"/>
      <c r="T233" s="72"/>
      <c r="U233" s="72"/>
      <c r="V233" s="72"/>
      <c r="W233" s="72"/>
      <c r="X233" s="72"/>
      <c r="Y233" s="77"/>
      <c r="Z233" s="78"/>
      <c r="AA233" s="72"/>
      <c r="AB233" s="77"/>
      <c r="AC233" s="72"/>
      <c r="AD233" s="77"/>
      <c r="AE233" s="77"/>
      <c r="AF233" s="77"/>
      <c r="AG233" s="77"/>
      <c r="AH233" s="77"/>
      <c r="AI233" s="77"/>
      <c r="AJ233" s="77"/>
      <c r="AK233" s="77"/>
      <c r="AL233" s="72"/>
      <c r="AM233" s="72"/>
      <c r="AN233" s="72"/>
      <c r="AO233" s="72"/>
      <c r="AP233" s="72"/>
      <c r="AQ233" s="77"/>
      <c r="AR233" s="78"/>
      <c r="AS233" s="72"/>
      <c r="AT233" s="80"/>
      <c r="AU233" s="72"/>
      <c r="AV233" s="72"/>
      <c r="AW233" s="104"/>
      <c r="AX233" s="72"/>
      <c r="AY233" s="77"/>
      <c r="AZ233" s="82"/>
      <c r="BA233" s="83"/>
      <c r="BB233" s="72"/>
      <c r="BC233" s="72"/>
      <c r="BD233" s="103"/>
      <c r="BE233" s="72"/>
      <c r="BF233" s="72"/>
      <c r="BG233" s="77"/>
      <c r="BH233" s="76"/>
      <c r="BI233" s="72"/>
      <c r="BJ233" s="79"/>
      <c r="BK233" s="84"/>
      <c r="BL233" s="76"/>
      <c r="BM233" s="76"/>
      <c r="BN233" s="89"/>
      <c r="BO233" s="89"/>
      <c r="BP233" s="77"/>
      <c r="BQ233" s="77"/>
      <c r="BR233" s="77"/>
      <c r="BS233" s="77"/>
      <c r="BT233" s="77"/>
      <c r="BU233" s="77"/>
      <c r="BV233" s="77"/>
      <c r="BW233" s="77"/>
      <c r="BX233" s="77"/>
      <c r="BY233" s="77"/>
      <c r="BZ233" s="77"/>
      <c r="CA233" s="77"/>
      <c r="CB233" s="77"/>
      <c r="CC233" s="77"/>
      <c r="CD233" s="77"/>
      <c r="CE233" s="77"/>
      <c r="CF233" s="77"/>
      <c r="CG233" s="77"/>
      <c r="CH233" s="77"/>
      <c r="CI233" s="77"/>
      <c r="CJ233" s="77"/>
      <c r="CK233" s="77"/>
      <c r="CL233" s="77"/>
      <c r="CM233" s="77"/>
      <c r="CN233" s="77"/>
      <c r="CO233" s="77"/>
      <c r="CP233" s="77"/>
      <c r="CQ233" s="77"/>
      <c r="CR233" s="77"/>
      <c r="CS233" s="77"/>
      <c r="CT233" s="77"/>
      <c r="CU233" s="77"/>
      <c r="CV233" s="77"/>
      <c r="CW233" s="77"/>
      <c r="CX233" s="77"/>
      <c r="CY233" s="77"/>
      <c r="CZ233" s="77"/>
      <c r="DA233" s="77"/>
      <c r="DB233" s="77"/>
      <c r="DC233" s="77"/>
      <c r="DD233" s="77"/>
      <c r="DE233" s="76"/>
      <c r="DF233" s="76"/>
      <c r="DG233" s="76"/>
      <c r="DI233" s="77"/>
      <c r="DJ233" s="77"/>
    </row>
    <row r="234" spans="1:114" s="105" customFormat="1" ht="15">
      <c r="A234" s="72"/>
      <c r="B234" s="72"/>
      <c r="C234" s="72"/>
      <c r="D234" s="72"/>
      <c r="E234" s="72"/>
      <c r="F234" s="77"/>
      <c r="G234" s="77"/>
      <c r="H234" s="77"/>
      <c r="I234" s="72"/>
      <c r="J234" s="103"/>
      <c r="K234" s="72"/>
      <c r="L234" s="72"/>
      <c r="M234" s="72"/>
      <c r="N234" s="72"/>
      <c r="O234" s="72"/>
      <c r="P234" s="77"/>
      <c r="Q234" s="78"/>
      <c r="R234" s="72"/>
      <c r="S234" s="77"/>
      <c r="T234" s="72"/>
      <c r="U234" s="72"/>
      <c r="V234" s="72"/>
      <c r="W234" s="72"/>
      <c r="X234" s="72"/>
      <c r="Y234" s="77"/>
      <c r="Z234" s="78"/>
      <c r="AA234" s="72"/>
      <c r="AB234" s="77"/>
      <c r="AC234" s="72"/>
      <c r="AD234" s="77"/>
      <c r="AE234" s="77"/>
      <c r="AF234" s="77"/>
      <c r="AG234" s="77"/>
      <c r="AH234" s="77"/>
      <c r="AI234" s="77"/>
      <c r="AJ234" s="77"/>
      <c r="AK234" s="77"/>
      <c r="AL234" s="72"/>
      <c r="AM234" s="72"/>
      <c r="AN234" s="72"/>
      <c r="AO234" s="72"/>
      <c r="AP234" s="72"/>
      <c r="AQ234" s="77"/>
      <c r="AR234" s="78"/>
      <c r="AS234" s="72"/>
      <c r="AT234" s="80"/>
      <c r="AU234" s="72"/>
      <c r="AV234" s="72"/>
      <c r="AW234" s="104"/>
      <c r="AX234" s="72"/>
      <c r="AY234" s="77"/>
      <c r="AZ234" s="82"/>
      <c r="BA234" s="83"/>
      <c r="BB234" s="72"/>
      <c r="BC234" s="72"/>
      <c r="BD234" s="103"/>
      <c r="BE234" s="72"/>
      <c r="BF234" s="72"/>
      <c r="BG234" s="77"/>
      <c r="BH234" s="76"/>
      <c r="BI234" s="72"/>
      <c r="BJ234" s="79"/>
      <c r="BK234" s="84"/>
      <c r="BL234" s="76"/>
      <c r="BM234" s="76"/>
      <c r="BN234" s="89"/>
      <c r="BO234" s="89"/>
      <c r="BP234" s="77"/>
      <c r="BQ234" s="77"/>
      <c r="BR234" s="77"/>
      <c r="BS234" s="77"/>
      <c r="BT234" s="77"/>
      <c r="BU234" s="77"/>
      <c r="BV234" s="77"/>
      <c r="BW234" s="77"/>
      <c r="BX234" s="77"/>
      <c r="BY234" s="77"/>
      <c r="BZ234" s="77"/>
      <c r="CA234" s="77"/>
      <c r="CB234" s="77"/>
      <c r="CC234" s="77"/>
      <c r="CD234" s="77"/>
      <c r="CE234" s="77"/>
      <c r="CF234" s="77"/>
      <c r="CG234" s="77"/>
      <c r="CH234" s="77"/>
      <c r="CI234" s="77"/>
      <c r="CJ234" s="77"/>
      <c r="CK234" s="77"/>
      <c r="CL234" s="77"/>
      <c r="CM234" s="77"/>
      <c r="CN234" s="77"/>
      <c r="CO234" s="77"/>
      <c r="CP234" s="77"/>
      <c r="CQ234" s="77"/>
      <c r="CR234" s="77"/>
      <c r="CS234" s="77"/>
      <c r="CT234" s="77"/>
      <c r="CU234" s="77"/>
      <c r="CV234" s="77"/>
      <c r="CW234" s="77"/>
      <c r="CX234" s="77"/>
      <c r="CY234" s="77"/>
      <c r="CZ234" s="77"/>
      <c r="DA234" s="77"/>
      <c r="DB234" s="77"/>
      <c r="DC234" s="77"/>
      <c r="DD234" s="77"/>
      <c r="DE234" s="76"/>
      <c r="DF234" s="76"/>
      <c r="DG234" s="76"/>
      <c r="DI234" s="77"/>
      <c r="DJ234" s="77"/>
    </row>
    <row r="235" spans="1:114" s="105" customFormat="1" ht="15">
      <c r="A235" s="72"/>
      <c r="B235" s="72"/>
      <c r="C235" s="72"/>
      <c r="D235" s="72"/>
      <c r="E235" s="72"/>
      <c r="F235" s="77"/>
      <c r="G235" s="77"/>
      <c r="H235" s="77"/>
      <c r="I235" s="72"/>
      <c r="J235" s="103"/>
      <c r="K235" s="72"/>
      <c r="L235" s="72"/>
      <c r="M235" s="72"/>
      <c r="N235" s="72"/>
      <c r="O235" s="72"/>
      <c r="P235" s="77"/>
      <c r="Q235" s="78"/>
      <c r="R235" s="72"/>
      <c r="S235" s="77"/>
      <c r="T235" s="72"/>
      <c r="U235" s="72"/>
      <c r="V235" s="72"/>
      <c r="W235" s="72"/>
      <c r="X235" s="72"/>
      <c r="Y235" s="77"/>
      <c r="Z235" s="78"/>
      <c r="AA235" s="72"/>
      <c r="AB235" s="77"/>
      <c r="AC235" s="72"/>
      <c r="AD235" s="77"/>
      <c r="AE235" s="77"/>
      <c r="AF235" s="77"/>
      <c r="AG235" s="77"/>
      <c r="AH235" s="77"/>
      <c r="AI235" s="77"/>
      <c r="AJ235" s="77"/>
      <c r="AK235" s="77"/>
      <c r="AL235" s="72"/>
      <c r="AM235" s="72"/>
      <c r="AN235" s="72"/>
      <c r="AO235" s="72"/>
      <c r="AP235" s="72"/>
      <c r="AQ235" s="77"/>
      <c r="AR235" s="78"/>
      <c r="AS235" s="72"/>
      <c r="AT235" s="80"/>
      <c r="AU235" s="72"/>
      <c r="AV235" s="72"/>
      <c r="AW235" s="104"/>
      <c r="AX235" s="72"/>
      <c r="AY235" s="77"/>
      <c r="AZ235" s="82"/>
      <c r="BA235" s="83"/>
      <c r="BB235" s="72"/>
      <c r="BC235" s="72"/>
      <c r="BD235" s="103"/>
      <c r="BE235" s="72"/>
      <c r="BF235" s="72"/>
      <c r="BG235" s="77"/>
      <c r="BH235" s="76"/>
      <c r="BI235" s="72"/>
      <c r="BJ235" s="79"/>
      <c r="BK235" s="84"/>
      <c r="BL235" s="76"/>
      <c r="BM235" s="76"/>
      <c r="BN235" s="89"/>
      <c r="BO235" s="89"/>
      <c r="BP235" s="77"/>
      <c r="BQ235" s="77"/>
      <c r="BR235" s="77"/>
      <c r="BS235" s="77"/>
      <c r="BT235" s="77"/>
      <c r="BU235" s="77"/>
      <c r="BV235" s="77"/>
      <c r="BW235" s="77"/>
      <c r="BX235" s="77"/>
      <c r="BY235" s="77"/>
      <c r="BZ235" s="77"/>
      <c r="CA235" s="77"/>
      <c r="CB235" s="77"/>
      <c r="CC235" s="77"/>
      <c r="CD235" s="77"/>
      <c r="CE235" s="77"/>
      <c r="CF235" s="77"/>
      <c r="CG235" s="77"/>
      <c r="CH235" s="77"/>
      <c r="CI235" s="77"/>
      <c r="CJ235" s="77"/>
      <c r="CK235" s="77"/>
      <c r="CL235" s="77"/>
      <c r="CM235" s="77"/>
      <c r="CN235" s="77"/>
      <c r="CO235" s="77"/>
      <c r="CP235" s="77"/>
      <c r="CQ235" s="77"/>
      <c r="CR235" s="77"/>
      <c r="CS235" s="77"/>
      <c r="CT235" s="77"/>
      <c r="CU235" s="77"/>
      <c r="CV235" s="77"/>
      <c r="CW235" s="77"/>
      <c r="CX235" s="77"/>
      <c r="CY235" s="77"/>
      <c r="CZ235" s="77"/>
      <c r="DA235" s="77"/>
      <c r="DB235" s="77"/>
      <c r="DC235" s="77"/>
      <c r="DD235" s="77"/>
      <c r="DE235" s="76"/>
      <c r="DF235" s="76"/>
      <c r="DG235" s="76"/>
      <c r="DI235" s="77"/>
      <c r="DJ235" s="77"/>
    </row>
    <row r="236" spans="1:114" s="105" customFormat="1" ht="15">
      <c r="A236" s="72"/>
      <c r="B236" s="72"/>
      <c r="C236" s="72"/>
      <c r="D236" s="72"/>
      <c r="E236" s="72"/>
      <c r="F236" s="77"/>
      <c r="G236" s="77"/>
      <c r="H236" s="77"/>
      <c r="I236" s="72"/>
      <c r="J236" s="103"/>
      <c r="K236" s="72"/>
      <c r="L236" s="72"/>
      <c r="M236" s="72"/>
      <c r="N236" s="72"/>
      <c r="O236" s="72"/>
      <c r="P236" s="77"/>
      <c r="Q236" s="78"/>
      <c r="R236" s="72"/>
      <c r="S236" s="77"/>
      <c r="T236" s="72"/>
      <c r="U236" s="72"/>
      <c r="V236" s="72"/>
      <c r="W236" s="72"/>
      <c r="X236" s="72"/>
      <c r="Y236" s="77"/>
      <c r="Z236" s="78"/>
      <c r="AA236" s="72"/>
      <c r="AB236" s="77"/>
      <c r="AC236" s="72"/>
      <c r="AD236" s="77"/>
      <c r="AE236" s="77"/>
      <c r="AF236" s="77"/>
      <c r="AG236" s="77"/>
      <c r="AH236" s="77"/>
      <c r="AI236" s="77"/>
      <c r="AJ236" s="77"/>
      <c r="AK236" s="77"/>
      <c r="AL236" s="72"/>
      <c r="AM236" s="72"/>
      <c r="AN236" s="72"/>
      <c r="AO236" s="72"/>
      <c r="AP236" s="72"/>
      <c r="AQ236" s="77"/>
      <c r="AR236" s="78"/>
      <c r="AS236" s="72"/>
      <c r="AT236" s="80"/>
      <c r="AU236" s="72"/>
      <c r="AV236" s="72"/>
      <c r="AW236" s="104"/>
      <c r="AX236" s="72"/>
      <c r="AY236" s="77"/>
      <c r="AZ236" s="82"/>
      <c r="BA236" s="83"/>
      <c r="BB236" s="72"/>
      <c r="BC236" s="72"/>
      <c r="BD236" s="103"/>
      <c r="BE236" s="72"/>
      <c r="BF236" s="72"/>
      <c r="BG236" s="77"/>
      <c r="BH236" s="76"/>
      <c r="BI236" s="72"/>
      <c r="BJ236" s="79"/>
      <c r="BK236" s="84"/>
      <c r="BL236" s="76"/>
      <c r="BM236" s="76"/>
      <c r="BN236" s="89"/>
      <c r="BO236" s="89"/>
      <c r="BP236" s="77"/>
      <c r="BQ236" s="77"/>
      <c r="BR236" s="77"/>
      <c r="BS236" s="77"/>
      <c r="BT236" s="77"/>
      <c r="BU236" s="77"/>
      <c r="BV236" s="77"/>
      <c r="BW236" s="77"/>
      <c r="BX236" s="77"/>
      <c r="BY236" s="77"/>
      <c r="BZ236" s="77"/>
      <c r="CA236" s="77"/>
      <c r="CB236" s="77"/>
      <c r="CC236" s="77"/>
      <c r="CD236" s="77"/>
      <c r="CE236" s="77"/>
      <c r="CF236" s="77"/>
      <c r="CG236" s="77"/>
      <c r="CH236" s="77"/>
      <c r="CI236" s="77"/>
      <c r="CJ236" s="77"/>
      <c r="CK236" s="77"/>
      <c r="CL236" s="77"/>
      <c r="CM236" s="77"/>
      <c r="CN236" s="77"/>
      <c r="CO236" s="77"/>
      <c r="CP236" s="77"/>
      <c r="CQ236" s="77"/>
      <c r="CR236" s="77"/>
      <c r="CS236" s="77"/>
      <c r="CT236" s="77"/>
      <c r="CU236" s="77"/>
      <c r="CV236" s="77"/>
      <c r="CW236" s="77"/>
      <c r="CX236" s="77"/>
      <c r="CY236" s="77"/>
      <c r="CZ236" s="77"/>
      <c r="DA236" s="77"/>
      <c r="DB236" s="77"/>
      <c r="DC236" s="77"/>
      <c r="DD236" s="77"/>
      <c r="DE236" s="76"/>
      <c r="DF236" s="76"/>
      <c r="DG236" s="76"/>
      <c r="DI236" s="77"/>
      <c r="DJ236" s="77"/>
    </row>
    <row r="237" spans="1:114" s="105" customFormat="1" ht="15">
      <c r="A237" s="72"/>
      <c r="B237" s="72"/>
      <c r="C237" s="72"/>
      <c r="D237" s="72"/>
      <c r="E237" s="72"/>
      <c r="F237" s="77"/>
      <c r="G237" s="77"/>
      <c r="H237" s="77"/>
      <c r="I237" s="72"/>
      <c r="J237" s="103"/>
      <c r="K237" s="72"/>
      <c r="L237" s="72"/>
      <c r="M237" s="72"/>
      <c r="N237" s="72"/>
      <c r="O237" s="72"/>
      <c r="P237" s="77"/>
      <c r="Q237" s="78"/>
      <c r="R237" s="72"/>
      <c r="S237" s="77"/>
      <c r="T237" s="72"/>
      <c r="U237" s="72"/>
      <c r="V237" s="72"/>
      <c r="W237" s="72"/>
      <c r="X237" s="72"/>
      <c r="Y237" s="77"/>
      <c r="Z237" s="78"/>
      <c r="AA237" s="72"/>
      <c r="AB237" s="77"/>
      <c r="AC237" s="72"/>
      <c r="AD237" s="77"/>
      <c r="AE237" s="77"/>
      <c r="AF237" s="77"/>
      <c r="AG237" s="77"/>
      <c r="AH237" s="77"/>
      <c r="AI237" s="77"/>
      <c r="AJ237" s="77"/>
      <c r="AK237" s="77"/>
      <c r="AL237" s="72"/>
      <c r="AM237" s="72"/>
      <c r="AN237" s="72"/>
      <c r="AO237" s="72"/>
      <c r="AP237" s="72"/>
      <c r="AQ237" s="77"/>
      <c r="AR237" s="78"/>
      <c r="AS237" s="72"/>
      <c r="AT237" s="80"/>
      <c r="AU237" s="72"/>
      <c r="AV237" s="72"/>
      <c r="AW237" s="104"/>
      <c r="AX237" s="72"/>
      <c r="AY237" s="77"/>
      <c r="AZ237" s="82"/>
      <c r="BA237" s="83"/>
      <c r="BB237" s="72"/>
      <c r="BC237" s="72"/>
      <c r="BD237" s="103"/>
      <c r="BE237" s="72"/>
      <c r="BF237" s="72"/>
      <c r="BG237" s="77"/>
      <c r="BH237" s="76"/>
      <c r="BI237" s="72"/>
      <c r="BJ237" s="79"/>
      <c r="BK237" s="84"/>
      <c r="BL237" s="76"/>
      <c r="BM237" s="76"/>
      <c r="BN237" s="89"/>
      <c r="BO237" s="89"/>
      <c r="BP237" s="77"/>
      <c r="BQ237" s="77"/>
      <c r="BR237" s="77"/>
      <c r="BS237" s="77"/>
      <c r="BT237" s="77"/>
      <c r="BU237" s="77"/>
      <c r="BV237" s="77"/>
      <c r="BW237" s="77"/>
      <c r="BX237" s="77"/>
      <c r="BY237" s="77"/>
      <c r="BZ237" s="77"/>
      <c r="CA237" s="77"/>
      <c r="CB237" s="77"/>
      <c r="CC237" s="77"/>
      <c r="CD237" s="77"/>
      <c r="CE237" s="77"/>
      <c r="CF237" s="77"/>
      <c r="CG237" s="77"/>
      <c r="CH237" s="77"/>
      <c r="CI237" s="77"/>
      <c r="CJ237" s="77"/>
      <c r="CK237" s="77"/>
      <c r="CL237" s="77"/>
      <c r="CM237" s="77"/>
      <c r="CN237" s="77"/>
      <c r="CO237" s="77"/>
      <c r="CP237" s="77"/>
      <c r="CQ237" s="77"/>
      <c r="CR237" s="77"/>
      <c r="CS237" s="77"/>
      <c r="CT237" s="77"/>
      <c r="CU237" s="77"/>
      <c r="CV237" s="77"/>
      <c r="CW237" s="77"/>
      <c r="CX237" s="77"/>
      <c r="CY237" s="77"/>
      <c r="CZ237" s="77"/>
      <c r="DA237" s="77"/>
      <c r="DB237" s="77"/>
      <c r="DC237" s="77"/>
      <c r="DD237" s="77"/>
      <c r="DE237" s="76"/>
      <c r="DF237" s="76"/>
      <c r="DG237" s="76"/>
      <c r="DI237" s="77"/>
      <c r="DJ237" s="77"/>
    </row>
    <row r="238" spans="1:114" s="105" customFormat="1" ht="15">
      <c r="A238" s="72"/>
      <c r="B238" s="72"/>
      <c r="C238" s="72"/>
      <c r="D238" s="72"/>
      <c r="E238" s="72"/>
      <c r="F238" s="77"/>
      <c r="G238" s="77"/>
      <c r="H238" s="77"/>
      <c r="I238" s="72"/>
      <c r="J238" s="103"/>
      <c r="K238" s="72"/>
      <c r="L238" s="72"/>
      <c r="M238" s="72"/>
      <c r="N238" s="72"/>
      <c r="O238" s="72"/>
      <c r="P238" s="77"/>
      <c r="Q238" s="78"/>
      <c r="R238" s="72"/>
      <c r="S238" s="77"/>
      <c r="T238" s="72"/>
      <c r="U238" s="72"/>
      <c r="V238" s="72"/>
      <c r="W238" s="72"/>
      <c r="X238" s="72"/>
      <c r="Y238" s="77"/>
      <c r="Z238" s="78"/>
      <c r="AA238" s="72"/>
      <c r="AB238" s="77"/>
      <c r="AC238" s="72"/>
      <c r="AD238" s="77"/>
      <c r="AE238" s="77"/>
      <c r="AF238" s="77"/>
      <c r="AG238" s="77"/>
      <c r="AH238" s="77"/>
      <c r="AI238" s="77"/>
      <c r="AJ238" s="77"/>
      <c r="AK238" s="77"/>
      <c r="AL238" s="72"/>
      <c r="AM238" s="72"/>
      <c r="AN238" s="72"/>
      <c r="AO238" s="72"/>
      <c r="AP238" s="72"/>
      <c r="AQ238" s="77"/>
      <c r="AR238" s="78"/>
      <c r="AS238" s="72"/>
      <c r="AT238" s="80"/>
      <c r="AU238" s="72"/>
      <c r="AV238" s="72"/>
      <c r="AW238" s="104"/>
      <c r="AX238" s="72"/>
      <c r="AY238" s="77"/>
      <c r="AZ238" s="82"/>
      <c r="BA238" s="83"/>
      <c r="BB238" s="72"/>
      <c r="BC238" s="72"/>
      <c r="BD238" s="103"/>
      <c r="BE238" s="72"/>
      <c r="BF238" s="72"/>
      <c r="BG238" s="77"/>
      <c r="BH238" s="76"/>
      <c r="BI238" s="72"/>
      <c r="BJ238" s="79"/>
      <c r="BK238" s="84"/>
      <c r="BL238" s="76"/>
      <c r="BM238" s="76"/>
      <c r="BN238" s="89"/>
      <c r="BO238" s="89"/>
      <c r="BP238" s="77"/>
      <c r="BQ238" s="77"/>
      <c r="BR238" s="77"/>
      <c r="BS238" s="77"/>
      <c r="BT238" s="77"/>
      <c r="BU238" s="77"/>
      <c r="BV238" s="77"/>
      <c r="BW238" s="77"/>
      <c r="BX238" s="77"/>
      <c r="BY238" s="77"/>
      <c r="BZ238" s="77"/>
      <c r="CA238" s="77"/>
      <c r="CB238" s="77"/>
      <c r="CC238" s="77"/>
      <c r="CD238" s="77"/>
      <c r="CE238" s="77"/>
      <c r="CF238" s="77"/>
      <c r="CG238" s="77"/>
      <c r="CH238" s="77"/>
      <c r="CI238" s="77"/>
      <c r="CJ238" s="77"/>
      <c r="CK238" s="77"/>
      <c r="CL238" s="77"/>
      <c r="CM238" s="77"/>
      <c r="CN238" s="77"/>
      <c r="CO238" s="77"/>
      <c r="CP238" s="77"/>
      <c r="CQ238" s="77"/>
      <c r="CR238" s="77"/>
      <c r="CS238" s="77"/>
      <c r="CT238" s="77"/>
      <c r="CU238" s="77"/>
      <c r="CV238" s="77"/>
      <c r="CW238" s="77"/>
      <c r="CX238" s="77"/>
      <c r="CY238" s="77"/>
      <c r="CZ238" s="77"/>
      <c r="DA238" s="77"/>
      <c r="DB238" s="77"/>
      <c r="DC238" s="77"/>
      <c r="DD238" s="77"/>
      <c r="DE238" s="76"/>
      <c r="DF238" s="76"/>
      <c r="DG238" s="76"/>
      <c r="DI238" s="77"/>
      <c r="DJ238" s="77"/>
    </row>
    <row r="239" spans="1:114" s="105" customFormat="1" ht="15">
      <c r="A239" s="72"/>
      <c r="B239" s="72"/>
      <c r="C239" s="72"/>
      <c r="D239" s="72"/>
      <c r="E239" s="72"/>
      <c r="F239" s="77"/>
      <c r="G239" s="77"/>
      <c r="H239" s="77"/>
      <c r="I239" s="72"/>
      <c r="J239" s="103"/>
      <c r="K239" s="72"/>
      <c r="L239" s="72"/>
      <c r="M239" s="72"/>
      <c r="N239" s="72"/>
      <c r="O239" s="72"/>
      <c r="P239" s="77"/>
      <c r="Q239" s="78"/>
      <c r="R239" s="72"/>
      <c r="S239" s="77"/>
      <c r="T239" s="72"/>
      <c r="U239" s="72"/>
      <c r="V239" s="72"/>
      <c r="W239" s="72"/>
      <c r="X239" s="72"/>
      <c r="Y239" s="77"/>
      <c r="Z239" s="78"/>
      <c r="AA239" s="72"/>
      <c r="AB239" s="77"/>
      <c r="AC239" s="72"/>
      <c r="AD239" s="77"/>
      <c r="AE239" s="77"/>
      <c r="AF239" s="77"/>
      <c r="AG239" s="77"/>
      <c r="AH239" s="77"/>
      <c r="AI239" s="77"/>
      <c r="AJ239" s="77"/>
      <c r="AK239" s="77"/>
      <c r="AL239" s="72"/>
      <c r="AM239" s="72"/>
      <c r="AN239" s="72"/>
      <c r="AO239" s="72"/>
      <c r="AP239" s="72"/>
      <c r="AQ239" s="77"/>
      <c r="AR239" s="78"/>
      <c r="AS239" s="72"/>
      <c r="AT239" s="80"/>
      <c r="AU239" s="72"/>
      <c r="AV239" s="72"/>
      <c r="AW239" s="104"/>
      <c r="AX239" s="72"/>
      <c r="AY239" s="77"/>
      <c r="AZ239" s="82"/>
      <c r="BA239" s="83"/>
      <c r="BB239" s="72"/>
      <c r="BC239" s="72"/>
      <c r="BD239" s="103"/>
      <c r="BE239" s="72"/>
      <c r="BF239" s="72"/>
      <c r="BG239" s="77"/>
      <c r="BH239" s="76"/>
      <c r="BI239" s="72"/>
      <c r="BJ239" s="79"/>
      <c r="BK239" s="84"/>
      <c r="BL239" s="76"/>
      <c r="BM239" s="76"/>
      <c r="BN239" s="89"/>
      <c r="BO239" s="89"/>
      <c r="BP239" s="77"/>
      <c r="BQ239" s="77"/>
      <c r="BR239" s="77"/>
      <c r="BS239" s="77"/>
      <c r="BT239" s="77"/>
      <c r="BU239" s="77"/>
      <c r="BV239" s="77"/>
      <c r="BW239" s="77"/>
      <c r="BX239" s="77"/>
      <c r="BY239" s="77"/>
      <c r="BZ239" s="77"/>
      <c r="CA239" s="77"/>
      <c r="CB239" s="77"/>
      <c r="CC239" s="77"/>
      <c r="CD239" s="77"/>
      <c r="CE239" s="77"/>
      <c r="CF239" s="77"/>
      <c r="CG239" s="77"/>
      <c r="CH239" s="77"/>
      <c r="CI239" s="77"/>
      <c r="CJ239" s="77"/>
      <c r="CK239" s="77"/>
      <c r="CL239" s="77"/>
      <c r="CM239" s="77"/>
      <c r="CN239" s="77"/>
      <c r="CO239" s="77"/>
      <c r="CP239" s="77"/>
      <c r="CQ239" s="77"/>
      <c r="CR239" s="77"/>
      <c r="CS239" s="77"/>
      <c r="CT239" s="77"/>
      <c r="CU239" s="77"/>
      <c r="CV239" s="77"/>
      <c r="CW239" s="77"/>
      <c r="CX239" s="77"/>
      <c r="CY239" s="77"/>
      <c r="CZ239" s="77"/>
      <c r="DA239" s="77"/>
      <c r="DB239" s="77"/>
      <c r="DC239" s="77"/>
      <c r="DD239" s="77"/>
      <c r="DE239" s="76"/>
      <c r="DF239" s="76"/>
      <c r="DG239" s="76"/>
      <c r="DI239" s="77"/>
      <c r="DJ239" s="77"/>
    </row>
    <row r="240" spans="1:114" s="105" customFormat="1" ht="15">
      <c r="A240" s="72"/>
      <c r="B240" s="72"/>
      <c r="C240" s="72"/>
      <c r="D240" s="72"/>
      <c r="E240" s="72"/>
      <c r="F240" s="77"/>
      <c r="G240" s="77"/>
      <c r="H240" s="77"/>
      <c r="I240" s="72"/>
      <c r="J240" s="103"/>
      <c r="K240" s="72"/>
      <c r="L240" s="72"/>
      <c r="M240" s="72"/>
      <c r="N240" s="72"/>
      <c r="O240" s="72"/>
      <c r="P240" s="77"/>
      <c r="Q240" s="78"/>
      <c r="R240" s="72"/>
      <c r="S240" s="77"/>
      <c r="T240" s="72"/>
      <c r="U240" s="72"/>
      <c r="V240" s="72"/>
      <c r="W240" s="72"/>
      <c r="X240" s="72"/>
      <c r="Y240" s="77"/>
      <c r="Z240" s="78"/>
      <c r="AA240" s="72"/>
      <c r="AB240" s="77"/>
      <c r="AC240" s="72"/>
      <c r="AD240" s="77"/>
      <c r="AE240" s="77"/>
      <c r="AF240" s="77"/>
      <c r="AG240" s="77"/>
      <c r="AH240" s="77"/>
      <c r="AI240" s="77"/>
      <c r="AJ240" s="77"/>
      <c r="AK240" s="77"/>
      <c r="AL240" s="72"/>
      <c r="AM240" s="72"/>
      <c r="AN240" s="72"/>
      <c r="AO240" s="72"/>
      <c r="AP240" s="72"/>
      <c r="AQ240" s="77"/>
      <c r="AR240" s="78"/>
      <c r="AS240" s="72"/>
      <c r="AT240" s="80"/>
      <c r="AU240" s="72"/>
      <c r="AV240" s="72"/>
      <c r="AW240" s="104"/>
      <c r="AX240" s="72"/>
      <c r="AY240" s="77"/>
      <c r="AZ240" s="82"/>
      <c r="BA240" s="83"/>
      <c r="BB240" s="72"/>
      <c r="BC240" s="72"/>
      <c r="BD240" s="103"/>
      <c r="BE240" s="72"/>
      <c r="BF240" s="72"/>
      <c r="BG240" s="77"/>
      <c r="BH240" s="76"/>
      <c r="BI240" s="72"/>
      <c r="BJ240" s="79"/>
      <c r="BK240" s="84"/>
      <c r="BL240" s="76"/>
      <c r="BM240" s="76"/>
      <c r="BN240" s="89"/>
      <c r="BO240" s="89"/>
      <c r="BP240" s="77"/>
      <c r="BQ240" s="77"/>
      <c r="BR240" s="77"/>
      <c r="BS240" s="77"/>
      <c r="BT240" s="77"/>
      <c r="BU240" s="77"/>
      <c r="BV240" s="77"/>
      <c r="BW240" s="77"/>
      <c r="BX240" s="77"/>
      <c r="BY240" s="77"/>
      <c r="BZ240" s="77"/>
      <c r="CA240" s="77"/>
      <c r="CB240" s="77"/>
      <c r="CC240" s="77"/>
      <c r="CD240" s="77"/>
      <c r="CE240" s="77"/>
      <c r="CF240" s="77"/>
      <c r="CG240" s="77"/>
      <c r="CH240" s="77"/>
      <c r="CI240" s="77"/>
      <c r="CJ240" s="77"/>
      <c r="CK240" s="77"/>
      <c r="CL240" s="77"/>
      <c r="CM240" s="77"/>
      <c r="CN240" s="77"/>
      <c r="CO240" s="77"/>
      <c r="CP240" s="77"/>
      <c r="CQ240" s="77"/>
      <c r="CR240" s="77"/>
      <c r="CS240" s="77"/>
      <c r="CT240" s="77"/>
      <c r="CU240" s="77"/>
      <c r="CV240" s="77"/>
      <c r="CW240" s="77"/>
      <c r="CX240" s="77"/>
      <c r="CY240" s="77"/>
      <c r="CZ240" s="77"/>
      <c r="DA240" s="77"/>
      <c r="DB240" s="77"/>
      <c r="DC240" s="77"/>
      <c r="DD240" s="77"/>
      <c r="DE240" s="76"/>
      <c r="DF240" s="76"/>
      <c r="DG240" s="76"/>
      <c r="DI240" s="77"/>
      <c r="DJ240" s="77"/>
    </row>
    <row r="241" spans="1:114" s="105" customFormat="1" ht="15">
      <c r="A241" s="72"/>
      <c r="B241" s="72"/>
      <c r="C241" s="72"/>
      <c r="D241" s="72"/>
      <c r="E241" s="72"/>
      <c r="F241" s="77"/>
      <c r="G241" s="77"/>
      <c r="H241" s="77"/>
      <c r="I241" s="72"/>
      <c r="J241" s="103"/>
      <c r="K241" s="72"/>
      <c r="L241" s="72"/>
      <c r="M241" s="72"/>
      <c r="N241" s="72"/>
      <c r="O241" s="72"/>
      <c r="P241" s="77"/>
      <c r="Q241" s="78"/>
      <c r="R241" s="72"/>
      <c r="S241" s="77"/>
      <c r="T241" s="72"/>
      <c r="U241" s="72"/>
      <c r="V241" s="72"/>
      <c r="W241" s="72"/>
      <c r="X241" s="72"/>
      <c r="Y241" s="77"/>
      <c r="Z241" s="78"/>
      <c r="AA241" s="72"/>
      <c r="AB241" s="77"/>
      <c r="AC241" s="72"/>
      <c r="AD241" s="77"/>
      <c r="AE241" s="77"/>
      <c r="AF241" s="77"/>
      <c r="AG241" s="77"/>
      <c r="AH241" s="77"/>
      <c r="AI241" s="77"/>
      <c r="AJ241" s="77"/>
      <c r="AK241" s="77"/>
      <c r="AL241" s="72"/>
      <c r="AM241" s="72"/>
      <c r="AN241" s="72"/>
      <c r="AO241" s="72"/>
      <c r="AP241" s="72"/>
      <c r="AQ241" s="77"/>
      <c r="AR241" s="78"/>
      <c r="AS241" s="72"/>
      <c r="AT241" s="80"/>
      <c r="AU241" s="72"/>
      <c r="AV241" s="72"/>
      <c r="AW241" s="104"/>
      <c r="AX241" s="72"/>
      <c r="AY241" s="77"/>
      <c r="AZ241" s="82"/>
      <c r="BA241" s="83"/>
      <c r="BB241" s="72"/>
      <c r="BC241" s="72"/>
      <c r="BD241" s="103"/>
      <c r="BE241" s="72"/>
      <c r="BF241" s="72"/>
      <c r="BG241" s="77"/>
      <c r="BH241" s="76"/>
      <c r="BI241" s="72"/>
      <c r="BJ241" s="79"/>
      <c r="BK241" s="84"/>
      <c r="BL241" s="76"/>
      <c r="BM241" s="76"/>
      <c r="BN241" s="89"/>
      <c r="BO241" s="89"/>
      <c r="BP241" s="77"/>
      <c r="BQ241" s="77"/>
      <c r="BR241" s="77"/>
      <c r="BS241" s="77"/>
      <c r="BT241" s="77"/>
      <c r="BU241" s="77"/>
      <c r="BV241" s="77"/>
      <c r="BW241" s="77"/>
      <c r="BX241" s="77"/>
      <c r="BY241" s="77"/>
      <c r="BZ241" s="77"/>
      <c r="CA241" s="77"/>
      <c r="CB241" s="77"/>
      <c r="CC241" s="77"/>
      <c r="CD241" s="77"/>
      <c r="CE241" s="77"/>
      <c r="CF241" s="77"/>
      <c r="CG241" s="77"/>
      <c r="CH241" s="77"/>
      <c r="CI241" s="77"/>
      <c r="CJ241" s="77"/>
      <c r="CK241" s="77"/>
      <c r="CL241" s="77"/>
      <c r="CM241" s="77"/>
      <c r="CN241" s="77"/>
      <c r="CO241" s="77"/>
      <c r="CP241" s="77"/>
      <c r="CQ241" s="77"/>
      <c r="CR241" s="77"/>
      <c r="CS241" s="77"/>
      <c r="CT241" s="77"/>
      <c r="CU241" s="77"/>
      <c r="CV241" s="77"/>
      <c r="CW241" s="77"/>
      <c r="CX241" s="77"/>
      <c r="CY241" s="77"/>
      <c r="CZ241" s="77"/>
      <c r="DA241" s="77"/>
      <c r="DB241" s="77"/>
      <c r="DC241" s="77"/>
      <c r="DD241" s="77"/>
      <c r="DE241" s="76"/>
      <c r="DF241" s="76"/>
      <c r="DG241" s="76"/>
      <c r="DI241" s="77"/>
      <c r="DJ241" s="77"/>
    </row>
    <row r="242" spans="1:114" s="105" customFormat="1" ht="15">
      <c r="A242" s="72"/>
      <c r="B242" s="72"/>
      <c r="C242" s="72"/>
      <c r="D242" s="72"/>
      <c r="E242" s="72"/>
      <c r="F242" s="77"/>
      <c r="G242" s="77"/>
      <c r="H242" s="77"/>
      <c r="I242" s="72"/>
      <c r="J242" s="103"/>
      <c r="K242" s="72"/>
      <c r="L242" s="72"/>
      <c r="M242" s="72"/>
      <c r="N242" s="72"/>
      <c r="O242" s="72"/>
      <c r="P242" s="77"/>
      <c r="Q242" s="78"/>
      <c r="R242" s="72"/>
      <c r="S242" s="77"/>
      <c r="T242" s="72"/>
      <c r="U242" s="72"/>
      <c r="V242" s="72"/>
      <c r="W242" s="72"/>
      <c r="X242" s="72"/>
      <c r="Y242" s="77"/>
      <c r="Z242" s="78"/>
      <c r="AA242" s="72"/>
      <c r="AB242" s="77"/>
      <c r="AC242" s="72"/>
      <c r="AD242" s="77"/>
      <c r="AE242" s="77"/>
      <c r="AF242" s="77"/>
      <c r="AG242" s="77"/>
      <c r="AH242" s="77"/>
      <c r="AI242" s="77"/>
      <c r="AJ242" s="77"/>
      <c r="AK242" s="77"/>
      <c r="AL242" s="72"/>
      <c r="AM242" s="72"/>
      <c r="AN242" s="72"/>
      <c r="AO242" s="72"/>
      <c r="AP242" s="72"/>
      <c r="AQ242" s="77"/>
      <c r="AR242" s="78"/>
      <c r="AS242" s="72"/>
      <c r="AT242" s="80"/>
      <c r="AU242" s="72"/>
      <c r="AV242" s="72"/>
      <c r="AW242" s="104"/>
      <c r="AX242" s="72"/>
      <c r="AY242" s="77"/>
      <c r="AZ242" s="82"/>
      <c r="BA242" s="83"/>
      <c r="BB242" s="72"/>
      <c r="BC242" s="72"/>
      <c r="BD242" s="103"/>
      <c r="BE242" s="72"/>
      <c r="BF242" s="72"/>
      <c r="BG242" s="77"/>
      <c r="BH242" s="76"/>
      <c r="BI242" s="72"/>
      <c r="BJ242" s="79"/>
      <c r="BK242" s="84"/>
      <c r="BL242" s="76"/>
      <c r="BM242" s="76"/>
      <c r="BN242" s="89"/>
      <c r="BO242" s="89"/>
      <c r="BP242" s="77"/>
      <c r="BQ242" s="77"/>
      <c r="BR242" s="77"/>
      <c r="BS242" s="77"/>
      <c r="BT242" s="77"/>
      <c r="BU242" s="77"/>
      <c r="BV242" s="77"/>
      <c r="BW242" s="77"/>
      <c r="BX242" s="77"/>
      <c r="BY242" s="77"/>
      <c r="BZ242" s="77"/>
      <c r="CA242" s="77"/>
      <c r="CB242" s="77"/>
      <c r="CC242" s="77"/>
      <c r="CD242" s="77"/>
      <c r="CE242" s="77"/>
      <c r="CF242" s="77"/>
      <c r="CG242" s="77"/>
      <c r="CH242" s="77"/>
      <c r="CI242" s="77"/>
      <c r="CJ242" s="77"/>
      <c r="CK242" s="77"/>
      <c r="CL242" s="77"/>
      <c r="CM242" s="77"/>
      <c r="CN242" s="77"/>
      <c r="CO242" s="77"/>
      <c r="CP242" s="77"/>
      <c r="CQ242" s="77"/>
      <c r="CR242" s="77"/>
      <c r="CS242" s="77"/>
      <c r="CT242" s="77"/>
      <c r="CU242" s="77"/>
      <c r="CV242" s="77"/>
      <c r="CW242" s="77"/>
      <c r="CX242" s="77"/>
      <c r="CY242" s="77"/>
      <c r="CZ242" s="77"/>
      <c r="DA242" s="77"/>
      <c r="DB242" s="77"/>
      <c r="DC242" s="77"/>
      <c r="DD242" s="77"/>
      <c r="DE242" s="76"/>
      <c r="DF242" s="76"/>
      <c r="DG242" s="76"/>
      <c r="DI242" s="77"/>
      <c r="DJ242" s="77"/>
    </row>
    <row r="243" spans="1:114" s="105" customFormat="1" ht="15">
      <c r="A243" s="72"/>
      <c r="B243" s="72"/>
      <c r="C243" s="72"/>
      <c r="D243" s="72"/>
      <c r="E243" s="72"/>
      <c r="F243" s="77"/>
      <c r="G243" s="77"/>
      <c r="H243" s="77"/>
      <c r="I243" s="72"/>
      <c r="J243" s="103"/>
      <c r="K243" s="72"/>
      <c r="L243" s="72"/>
      <c r="M243" s="72"/>
      <c r="N243" s="72"/>
      <c r="O243" s="72"/>
      <c r="P243" s="77"/>
      <c r="Q243" s="78"/>
      <c r="R243" s="72"/>
      <c r="S243" s="77"/>
      <c r="T243" s="72"/>
      <c r="U243" s="72"/>
      <c r="V243" s="72"/>
      <c r="W243" s="72"/>
      <c r="X243" s="72"/>
      <c r="Y243" s="77"/>
      <c r="Z243" s="78"/>
      <c r="AA243" s="72"/>
      <c r="AB243" s="77"/>
      <c r="AC243" s="72"/>
      <c r="AD243" s="77"/>
      <c r="AE243" s="77"/>
      <c r="AF243" s="77"/>
      <c r="AG243" s="77"/>
      <c r="AH243" s="77"/>
      <c r="AI243" s="77"/>
      <c r="AJ243" s="77"/>
      <c r="AK243" s="77"/>
      <c r="AL243" s="72"/>
      <c r="AM243" s="72"/>
      <c r="AN243" s="72"/>
      <c r="AO243" s="72"/>
      <c r="AP243" s="72"/>
      <c r="AQ243" s="77"/>
      <c r="AR243" s="78"/>
      <c r="AS243" s="72"/>
      <c r="AT243" s="80"/>
      <c r="AU243" s="72"/>
      <c r="AV243" s="72"/>
      <c r="AW243" s="104"/>
      <c r="AX243" s="72"/>
      <c r="AY243" s="77"/>
      <c r="AZ243" s="82"/>
      <c r="BA243" s="83"/>
      <c r="BB243" s="72"/>
      <c r="BC243" s="72"/>
      <c r="BD243" s="103"/>
      <c r="BE243" s="72"/>
      <c r="BF243" s="72"/>
      <c r="BG243" s="77"/>
      <c r="BH243" s="76"/>
      <c r="BI243" s="72"/>
      <c r="BJ243" s="79"/>
      <c r="BK243" s="84"/>
      <c r="BL243" s="76"/>
      <c r="BM243" s="76"/>
      <c r="BN243" s="89"/>
      <c r="BO243" s="89"/>
      <c r="BP243" s="77"/>
      <c r="BQ243" s="77"/>
      <c r="BR243" s="77"/>
      <c r="BS243" s="77"/>
      <c r="BT243" s="77"/>
      <c r="BU243" s="77"/>
      <c r="BV243" s="77"/>
      <c r="BW243" s="77"/>
      <c r="BX243" s="77"/>
      <c r="BY243" s="77"/>
      <c r="BZ243" s="77"/>
      <c r="CA243" s="77"/>
      <c r="CB243" s="77"/>
      <c r="CC243" s="77"/>
      <c r="CD243" s="77"/>
      <c r="CE243" s="77"/>
      <c r="CF243" s="77"/>
      <c r="CG243" s="77"/>
      <c r="CH243" s="77"/>
      <c r="CI243" s="77"/>
      <c r="CJ243" s="77"/>
      <c r="CK243" s="77"/>
      <c r="CL243" s="77"/>
      <c r="CM243" s="77"/>
      <c r="CN243" s="77"/>
      <c r="CO243" s="77"/>
      <c r="CP243" s="77"/>
      <c r="CQ243" s="77"/>
      <c r="CR243" s="77"/>
      <c r="CS243" s="77"/>
      <c r="CT243" s="77"/>
      <c r="CU243" s="77"/>
      <c r="CV243" s="77"/>
      <c r="CW243" s="77"/>
      <c r="CX243" s="77"/>
      <c r="CY243" s="77"/>
      <c r="CZ243" s="77"/>
      <c r="DA243" s="77"/>
      <c r="DB243" s="77"/>
      <c r="DC243" s="77"/>
      <c r="DD243" s="77"/>
      <c r="DE243" s="76"/>
      <c r="DF243" s="76"/>
      <c r="DG243" s="76"/>
      <c r="DI243" s="77"/>
      <c r="DJ243" s="77"/>
    </row>
    <row r="244" spans="1:114" s="105" customFormat="1" ht="15">
      <c r="A244" s="72"/>
      <c r="B244" s="72"/>
      <c r="C244" s="72"/>
      <c r="D244" s="72"/>
      <c r="E244" s="72"/>
      <c r="F244" s="77"/>
      <c r="G244" s="77"/>
      <c r="H244" s="77"/>
      <c r="I244" s="72"/>
      <c r="J244" s="103"/>
      <c r="K244" s="72"/>
      <c r="L244" s="72"/>
      <c r="M244" s="72"/>
      <c r="N244" s="72"/>
      <c r="O244" s="72"/>
      <c r="P244" s="77"/>
      <c r="Q244" s="78"/>
      <c r="R244" s="72"/>
      <c r="S244" s="77"/>
      <c r="T244" s="72"/>
      <c r="U244" s="72"/>
      <c r="V244" s="72"/>
      <c r="W244" s="72"/>
      <c r="X244" s="72"/>
      <c r="Y244" s="77"/>
      <c r="Z244" s="78"/>
      <c r="AA244" s="72"/>
      <c r="AB244" s="77"/>
      <c r="AC244" s="72"/>
      <c r="AD244" s="77"/>
      <c r="AE244" s="77"/>
      <c r="AF244" s="77"/>
      <c r="AG244" s="77"/>
      <c r="AH244" s="77"/>
      <c r="AI244" s="77"/>
      <c r="AJ244" s="77"/>
      <c r="AK244" s="77"/>
      <c r="AL244" s="72"/>
      <c r="AM244" s="72"/>
      <c r="AN244" s="72"/>
      <c r="AO244" s="72"/>
      <c r="AP244" s="72"/>
      <c r="AQ244" s="77"/>
      <c r="AR244" s="78"/>
      <c r="AS244" s="72"/>
      <c r="AT244" s="80"/>
      <c r="AU244" s="72"/>
      <c r="AV244" s="72"/>
      <c r="AW244" s="104"/>
      <c r="AX244" s="72"/>
      <c r="AY244" s="77"/>
      <c r="AZ244" s="82"/>
      <c r="BA244" s="83"/>
      <c r="BB244" s="72"/>
      <c r="BC244" s="72"/>
      <c r="BD244" s="103"/>
      <c r="BE244" s="72"/>
      <c r="BF244" s="72"/>
      <c r="BG244" s="77"/>
      <c r="BH244" s="76"/>
      <c r="BI244" s="72"/>
      <c r="BJ244" s="79"/>
      <c r="BK244" s="84"/>
      <c r="BL244" s="76"/>
      <c r="BM244" s="76"/>
      <c r="BN244" s="89"/>
      <c r="BO244" s="89"/>
      <c r="BP244" s="77"/>
      <c r="BQ244" s="77"/>
      <c r="BR244" s="77"/>
      <c r="BS244" s="77"/>
      <c r="BT244" s="77"/>
      <c r="BU244" s="77"/>
      <c r="BV244" s="77"/>
      <c r="BW244" s="77"/>
      <c r="BX244" s="77"/>
      <c r="BY244" s="77"/>
      <c r="BZ244" s="77"/>
      <c r="CA244" s="77"/>
      <c r="CB244" s="77"/>
      <c r="CC244" s="77"/>
      <c r="CD244" s="77"/>
      <c r="CE244" s="77"/>
      <c r="CF244" s="77"/>
      <c r="CG244" s="77"/>
      <c r="CH244" s="77"/>
      <c r="CI244" s="77"/>
      <c r="CJ244" s="77"/>
      <c r="CK244" s="77"/>
      <c r="CL244" s="77"/>
      <c r="CM244" s="77"/>
      <c r="CN244" s="77"/>
      <c r="CO244" s="77"/>
      <c r="CP244" s="77"/>
      <c r="CQ244" s="77"/>
      <c r="CR244" s="77"/>
      <c r="CS244" s="77"/>
      <c r="CT244" s="77"/>
      <c r="CU244" s="77"/>
      <c r="CV244" s="77"/>
      <c r="CW244" s="77"/>
      <c r="CX244" s="77"/>
      <c r="CY244" s="77"/>
      <c r="CZ244" s="77"/>
      <c r="DA244" s="77"/>
      <c r="DB244" s="77"/>
      <c r="DC244" s="77"/>
      <c r="DD244" s="77"/>
      <c r="DE244" s="76"/>
      <c r="DF244" s="76"/>
      <c r="DG244" s="76"/>
      <c r="DI244" s="77"/>
      <c r="DJ244" s="77"/>
    </row>
    <row r="245" spans="1:114" s="105" customFormat="1" ht="15">
      <c r="A245" s="72"/>
      <c r="B245" s="72"/>
      <c r="C245" s="72"/>
      <c r="D245" s="72"/>
      <c r="E245" s="72"/>
      <c r="F245" s="77"/>
      <c r="G245" s="77"/>
      <c r="H245" s="77"/>
      <c r="I245" s="72"/>
      <c r="J245" s="103"/>
      <c r="K245" s="72"/>
      <c r="L245" s="72"/>
      <c r="M245" s="72"/>
      <c r="N245" s="72"/>
      <c r="O245" s="72"/>
      <c r="P245" s="77"/>
      <c r="Q245" s="78"/>
      <c r="R245" s="72"/>
      <c r="S245" s="77"/>
      <c r="T245" s="72"/>
      <c r="U245" s="72"/>
      <c r="V245" s="72"/>
      <c r="W245" s="72"/>
      <c r="X245" s="72"/>
      <c r="Y245" s="77"/>
      <c r="Z245" s="78"/>
      <c r="AA245" s="72"/>
      <c r="AB245" s="77"/>
      <c r="AC245" s="72"/>
      <c r="AD245" s="77"/>
      <c r="AE245" s="77"/>
      <c r="AF245" s="77"/>
      <c r="AG245" s="77"/>
      <c r="AH245" s="77"/>
      <c r="AI245" s="77"/>
      <c r="AJ245" s="77"/>
      <c r="AK245" s="77"/>
      <c r="AL245" s="72"/>
      <c r="AM245" s="72"/>
      <c r="AN245" s="72"/>
      <c r="AO245" s="72"/>
      <c r="AP245" s="72"/>
      <c r="AQ245" s="77"/>
      <c r="AR245" s="78"/>
      <c r="AS245" s="72"/>
      <c r="AT245" s="80"/>
      <c r="AU245" s="72"/>
      <c r="AV245" s="72"/>
      <c r="AW245" s="104"/>
      <c r="AX245" s="72"/>
      <c r="AY245" s="77"/>
      <c r="AZ245" s="82"/>
      <c r="BA245" s="83"/>
      <c r="BB245" s="72"/>
      <c r="BC245" s="72"/>
      <c r="BD245" s="103"/>
      <c r="BE245" s="72"/>
      <c r="BF245" s="72"/>
      <c r="BG245" s="77"/>
      <c r="BH245" s="76"/>
      <c r="BI245" s="72"/>
      <c r="BJ245" s="79"/>
      <c r="BK245" s="84"/>
      <c r="BL245" s="76"/>
      <c r="BM245" s="76"/>
      <c r="BN245" s="89"/>
      <c r="BO245" s="89"/>
      <c r="BP245" s="77"/>
      <c r="BQ245" s="77"/>
      <c r="BR245" s="77"/>
      <c r="BS245" s="77"/>
      <c r="BT245" s="77"/>
      <c r="BU245" s="77"/>
      <c r="BV245" s="77"/>
      <c r="BW245" s="77"/>
      <c r="BX245" s="77"/>
      <c r="BY245" s="77"/>
      <c r="BZ245" s="77"/>
      <c r="CA245" s="77"/>
      <c r="CB245" s="77"/>
      <c r="CC245" s="77"/>
      <c r="CD245" s="77"/>
      <c r="CE245" s="77"/>
      <c r="CF245" s="77"/>
      <c r="CG245" s="77"/>
      <c r="CH245" s="77"/>
      <c r="CI245" s="77"/>
      <c r="CJ245" s="77"/>
      <c r="CK245" s="77"/>
      <c r="CL245" s="77"/>
      <c r="CM245" s="77"/>
      <c r="CN245" s="77"/>
      <c r="CO245" s="77"/>
      <c r="CP245" s="77"/>
      <c r="CQ245" s="77"/>
      <c r="CR245" s="77"/>
      <c r="CS245" s="77"/>
      <c r="CT245" s="77"/>
      <c r="CU245" s="77"/>
      <c r="CV245" s="77"/>
      <c r="CW245" s="77"/>
      <c r="CX245" s="77"/>
      <c r="CY245" s="77"/>
      <c r="CZ245" s="77"/>
      <c r="DA245" s="77"/>
      <c r="DB245" s="77"/>
      <c r="DC245" s="77"/>
      <c r="DD245" s="77"/>
      <c r="DE245" s="76"/>
      <c r="DF245" s="76"/>
      <c r="DG245" s="76"/>
      <c r="DI245" s="77"/>
      <c r="DJ245" s="77"/>
    </row>
    <row r="246" spans="1:114" s="105" customFormat="1" ht="15">
      <c r="A246" s="72"/>
      <c r="B246" s="72"/>
      <c r="C246" s="103"/>
      <c r="D246" s="72"/>
      <c r="E246" s="72"/>
      <c r="F246" s="77"/>
      <c r="G246" s="77"/>
      <c r="H246" s="77"/>
      <c r="I246" s="72"/>
      <c r="J246" s="103"/>
      <c r="K246" s="72"/>
      <c r="L246" s="72"/>
      <c r="M246" s="72"/>
      <c r="N246" s="72"/>
      <c r="O246" s="72"/>
      <c r="P246" s="77"/>
      <c r="Q246" s="78"/>
      <c r="R246" s="72"/>
      <c r="S246" s="77"/>
      <c r="T246" s="72"/>
      <c r="U246" s="72"/>
      <c r="V246" s="72"/>
      <c r="W246" s="72"/>
      <c r="X246" s="72"/>
      <c r="Y246" s="77"/>
      <c r="Z246" s="78"/>
      <c r="AA246" s="72"/>
      <c r="AB246" s="77"/>
      <c r="AC246" s="72"/>
      <c r="AD246" s="77"/>
      <c r="AE246" s="77"/>
      <c r="AF246" s="77"/>
      <c r="AG246" s="77"/>
      <c r="AH246" s="77"/>
      <c r="AI246" s="77"/>
      <c r="AJ246" s="77"/>
      <c r="AK246" s="77"/>
      <c r="AL246" s="72"/>
      <c r="AM246" s="72"/>
      <c r="AN246" s="72"/>
      <c r="AO246" s="72"/>
      <c r="AP246" s="72"/>
      <c r="AQ246" s="77"/>
      <c r="AR246" s="78"/>
      <c r="AS246" s="72"/>
      <c r="AT246" s="80"/>
      <c r="AU246" s="72"/>
      <c r="AV246" s="72"/>
      <c r="AW246" s="104"/>
      <c r="AX246" s="72"/>
      <c r="AY246" s="77"/>
      <c r="AZ246" s="82"/>
      <c r="BA246" s="83"/>
      <c r="BB246" s="72"/>
      <c r="BC246" s="72"/>
      <c r="BD246" s="103"/>
      <c r="BE246" s="72"/>
      <c r="BF246" s="72"/>
      <c r="BG246" s="77"/>
      <c r="BH246" s="76"/>
      <c r="BI246" s="72"/>
      <c r="BJ246" s="79"/>
      <c r="BK246" s="84"/>
      <c r="BL246" s="76"/>
      <c r="BM246" s="76"/>
      <c r="BN246" s="89"/>
      <c r="BO246" s="89"/>
      <c r="BP246" s="77"/>
      <c r="BQ246" s="77"/>
      <c r="BR246" s="77"/>
      <c r="BS246" s="77"/>
      <c r="BT246" s="77"/>
      <c r="BU246" s="77"/>
      <c r="BV246" s="77"/>
      <c r="BW246" s="77"/>
      <c r="BX246" s="77"/>
      <c r="BY246" s="77"/>
      <c r="BZ246" s="77"/>
      <c r="CA246" s="77"/>
      <c r="CB246" s="77"/>
      <c r="CC246" s="77"/>
      <c r="CD246" s="77"/>
      <c r="CE246" s="77"/>
      <c r="CF246" s="77"/>
      <c r="CG246" s="77"/>
      <c r="CH246" s="77"/>
      <c r="CI246" s="77"/>
      <c r="CJ246" s="77"/>
      <c r="CK246" s="77"/>
      <c r="CL246" s="77"/>
      <c r="CM246" s="77"/>
      <c r="CN246" s="77"/>
      <c r="CO246" s="77"/>
      <c r="CP246" s="77"/>
      <c r="CQ246" s="77"/>
      <c r="CR246" s="77"/>
      <c r="CS246" s="77"/>
      <c r="CT246" s="77"/>
      <c r="CU246" s="77"/>
      <c r="CV246" s="77"/>
      <c r="CW246" s="77"/>
      <c r="CX246" s="77"/>
      <c r="CY246" s="77"/>
      <c r="CZ246" s="77"/>
      <c r="DA246" s="77"/>
      <c r="DB246" s="77"/>
      <c r="DC246" s="77"/>
      <c r="DD246" s="77"/>
      <c r="DE246" s="76"/>
      <c r="DF246" s="76"/>
      <c r="DG246" s="76"/>
      <c r="DI246" s="77"/>
      <c r="DJ246" s="77"/>
    </row>
    <row r="247" spans="1:114" s="105" customFormat="1" ht="15">
      <c r="A247" s="72"/>
      <c r="B247" s="72"/>
      <c r="C247" s="72"/>
      <c r="D247" s="72"/>
      <c r="E247" s="72"/>
      <c r="F247" s="77"/>
      <c r="G247" s="77"/>
      <c r="H247" s="77"/>
      <c r="I247" s="72"/>
      <c r="J247" s="103"/>
      <c r="K247" s="72"/>
      <c r="L247" s="72"/>
      <c r="M247" s="72"/>
      <c r="N247" s="72"/>
      <c r="O247" s="72"/>
      <c r="P247" s="77"/>
      <c r="Q247" s="78"/>
      <c r="R247" s="72"/>
      <c r="S247" s="77"/>
      <c r="T247" s="72"/>
      <c r="U247" s="72"/>
      <c r="V247" s="72"/>
      <c r="W247" s="72"/>
      <c r="X247" s="72"/>
      <c r="Y247" s="77"/>
      <c r="Z247" s="78"/>
      <c r="AA247" s="72"/>
      <c r="AB247" s="77"/>
      <c r="AC247" s="72"/>
      <c r="AD247" s="77"/>
      <c r="AE247" s="77"/>
      <c r="AF247" s="77"/>
      <c r="AG247" s="77"/>
      <c r="AH247" s="77"/>
      <c r="AI247" s="77"/>
      <c r="AJ247" s="77"/>
      <c r="AK247" s="77"/>
      <c r="AL247" s="72"/>
      <c r="AM247" s="72"/>
      <c r="AN247" s="72"/>
      <c r="AO247" s="72"/>
      <c r="AP247" s="72"/>
      <c r="AQ247" s="77"/>
      <c r="AR247" s="78"/>
      <c r="AS247" s="72"/>
      <c r="AT247" s="80"/>
      <c r="AU247" s="72"/>
      <c r="AV247" s="72"/>
      <c r="AW247" s="104"/>
      <c r="AX247" s="72"/>
      <c r="AY247" s="77"/>
      <c r="AZ247" s="82"/>
      <c r="BA247" s="83"/>
      <c r="BB247" s="72"/>
      <c r="BC247" s="72"/>
      <c r="BD247" s="103"/>
      <c r="BE247" s="72"/>
      <c r="BF247" s="72"/>
      <c r="BG247" s="77"/>
      <c r="BH247" s="76"/>
      <c r="BI247" s="72"/>
      <c r="BJ247" s="79"/>
      <c r="BK247" s="84"/>
      <c r="BL247" s="76"/>
      <c r="BM247" s="76"/>
      <c r="BN247" s="89"/>
      <c r="BO247" s="89"/>
      <c r="BP247" s="77"/>
      <c r="BQ247" s="77"/>
      <c r="BR247" s="77"/>
      <c r="BS247" s="77"/>
      <c r="BT247" s="77"/>
      <c r="BU247" s="77"/>
      <c r="BV247" s="77"/>
      <c r="BW247" s="77"/>
      <c r="BX247" s="77"/>
      <c r="BY247" s="77"/>
      <c r="BZ247" s="77"/>
      <c r="CA247" s="77"/>
      <c r="CB247" s="77"/>
      <c r="CC247" s="77"/>
      <c r="CD247" s="77"/>
      <c r="CE247" s="77"/>
      <c r="CF247" s="77"/>
      <c r="CG247" s="77"/>
      <c r="CH247" s="77"/>
      <c r="CI247" s="77"/>
      <c r="CJ247" s="77"/>
      <c r="CK247" s="77"/>
      <c r="CL247" s="77"/>
      <c r="CM247" s="77"/>
      <c r="CN247" s="77"/>
      <c r="CO247" s="77"/>
      <c r="CP247" s="77"/>
      <c r="CQ247" s="77"/>
      <c r="CR247" s="77"/>
      <c r="CS247" s="77"/>
      <c r="CT247" s="77"/>
      <c r="CU247" s="77"/>
      <c r="CV247" s="77"/>
      <c r="CW247" s="77"/>
      <c r="CX247" s="77"/>
      <c r="CY247" s="77"/>
      <c r="CZ247" s="77"/>
      <c r="DA247" s="77"/>
      <c r="DB247" s="77"/>
      <c r="DC247" s="77"/>
      <c r="DD247" s="77"/>
      <c r="DE247" s="76"/>
      <c r="DF247" s="76"/>
      <c r="DG247" s="76"/>
      <c r="DI247" s="77"/>
      <c r="DJ247" s="77"/>
    </row>
    <row r="248" spans="1:114" s="105" customFormat="1" ht="15">
      <c r="A248" s="72"/>
      <c r="B248" s="72"/>
      <c r="C248" s="72"/>
      <c r="D248" s="72"/>
      <c r="E248" s="72"/>
      <c r="F248" s="77"/>
      <c r="G248" s="77"/>
      <c r="H248" s="77"/>
      <c r="I248" s="72"/>
      <c r="J248" s="103"/>
      <c r="K248" s="72"/>
      <c r="L248" s="72"/>
      <c r="M248" s="72"/>
      <c r="N248" s="72"/>
      <c r="O248" s="72"/>
      <c r="P248" s="77"/>
      <c r="Q248" s="78"/>
      <c r="R248" s="72"/>
      <c r="S248" s="77"/>
      <c r="T248" s="72"/>
      <c r="U248" s="72"/>
      <c r="V248" s="72"/>
      <c r="W248" s="72"/>
      <c r="X248" s="72"/>
      <c r="Y248" s="77"/>
      <c r="Z248" s="78"/>
      <c r="AA248" s="72"/>
      <c r="AB248" s="77"/>
      <c r="AC248" s="72"/>
      <c r="AD248" s="77"/>
      <c r="AE248" s="77"/>
      <c r="AF248" s="77"/>
      <c r="AG248" s="77"/>
      <c r="AH248" s="77"/>
      <c r="AI248" s="77"/>
      <c r="AJ248" s="77"/>
      <c r="AK248" s="77"/>
      <c r="AL248" s="72"/>
      <c r="AM248" s="72"/>
      <c r="AN248" s="72"/>
      <c r="AO248" s="72"/>
      <c r="AP248" s="72"/>
      <c r="AQ248" s="77"/>
      <c r="AR248" s="78"/>
      <c r="AS248" s="72"/>
      <c r="AT248" s="80"/>
      <c r="AU248" s="72"/>
      <c r="AV248" s="72"/>
      <c r="AW248" s="104"/>
      <c r="AX248" s="72"/>
      <c r="AY248" s="77"/>
      <c r="AZ248" s="82"/>
      <c r="BA248" s="83"/>
      <c r="BB248" s="72"/>
      <c r="BC248" s="72"/>
      <c r="BD248" s="103"/>
      <c r="BE248" s="72"/>
      <c r="BF248" s="72"/>
      <c r="BG248" s="77"/>
      <c r="BH248" s="76"/>
      <c r="BI248" s="72"/>
      <c r="BJ248" s="79"/>
      <c r="BK248" s="84"/>
      <c r="BL248" s="76"/>
      <c r="BM248" s="76"/>
      <c r="BN248" s="89"/>
      <c r="BO248" s="89"/>
      <c r="BP248" s="77"/>
      <c r="BQ248" s="77"/>
      <c r="BR248" s="77"/>
      <c r="BS248" s="77"/>
      <c r="BT248" s="77"/>
      <c r="BU248" s="77"/>
      <c r="BV248" s="77"/>
      <c r="BW248" s="77"/>
      <c r="BX248" s="77"/>
      <c r="BY248" s="77"/>
      <c r="BZ248" s="77"/>
      <c r="CA248" s="77"/>
      <c r="CB248" s="77"/>
      <c r="CC248" s="77"/>
      <c r="CD248" s="77"/>
      <c r="CE248" s="77"/>
      <c r="CF248" s="77"/>
      <c r="CG248" s="77"/>
      <c r="CH248" s="77"/>
      <c r="CI248" s="77"/>
      <c r="CJ248" s="77"/>
      <c r="CK248" s="77"/>
      <c r="CL248" s="77"/>
      <c r="CM248" s="77"/>
      <c r="CN248" s="77"/>
      <c r="CO248" s="77"/>
      <c r="CP248" s="77"/>
      <c r="CQ248" s="77"/>
      <c r="CR248" s="77"/>
      <c r="CS248" s="77"/>
      <c r="CT248" s="77"/>
      <c r="CU248" s="77"/>
      <c r="CV248" s="77"/>
      <c r="CW248" s="77"/>
      <c r="CX248" s="77"/>
      <c r="CY248" s="77"/>
      <c r="CZ248" s="77"/>
      <c r="DA248" s="77"/>
      <c r="DB248" s="77"/>
      <c r="DC248" s="77"/>
      <c r="DD248" s="77"/>
      <c r="DE248" s="76"/>
      <c r="DF248" s="76"/>
      <c r="DG248" s="76"/>
      <c r="DI248" s="77"/>
      <c r="DJ248" s="77"/>
    </row>
    <row r="249" spans="1:114" s="105" customFormat="1" ht="15">
      <c r="A249" s="72"/>
      <c r="B249" s="72"/>
      <c r="C249" s="72"/>
      <c r="D249" s="72"/>
      <c r="E249" s="72"/>
      <c r="F249" s="77"/>
      <c r="G249" s="77"/>
      <c r="H249" s="77"/>
      <c r="I249" s="72"/>
      <c r="J249" s="103"/>
      <c r="K249" s="72"/>
      <c r="L249" s="72"/>
      <c r="M249" s="72"/>
      <c r="N249" s="72"/>
      <c r="O249" s="72"/>
      <c r="P249" s="77"/>
      <c r="Q249" s="78"/>
      <c r="R249" s="72"/>
      <c r="S249" s="77"/>
      <c r="T249" s="72"/>
      <c r="U249" s="72"/>
      <c r="V249" s="72"/>
      <c r="W249" s="72"/>
      <c r="X249" s="72"/>
      <c r="Y249" s="77"/>
      <c r="Z249" s="78"/>
      <c r="AA249" s="72"/>
      <c r="AB249" s="77"/>
      <c r="AC249" s="72"/>
      <c r="AD249" s="77"/>
      <c r="AE249" s="77"/>
      <c r="AF249" s="77"/>
      <c r="AG249" s="77"/>
      <c r="AH249" s="77"/>
      <c r="AI249" s="77"/>
      <c r="AJ249" s="77"/>
      <c r="AK249" s="77"/>
      <c r="AL249" s="72"/>
      <c r="AM249" s="72"/>
      <c r="AN249" s="72"/>
      <c r="AO249" s="72"/>
      <c r="AP249" s="72"/>
      <c r="AQ249" s="77"/>
      <c r="AR249" s="78"/>
      <c r="AS249" s="72"/>
      <c r="AT249" s="80"/>
      <c r="AU249" s="72"/>
      <c r="AV249" s="72"/>
      <c r="AW249" s="104"/>
      <c r="AX249" s="72"/>
      <c r="AY249" s="77"/>
      <c r="AZ249" s="82"/>
      <c r="BA249" s="83"/>
      <c r="BB249" s="72"/>
      <c r="BC249" s="72"/>
      <c r="BD249" s="103"/>
      <c r="BE249" s="72"/>
      <c r="BF249" s="72"/>
      <c r="BG249" s="77"/>
      <c r="BH249" s="76"/>
      <c r="BI249" s="72"/>
      <c r="BJ249" s="79"/>
      <c r="BK249" s="84"/>
      <c r="BL249" s="76"/>
      <c r="BM249" s="76"/>
      <c r="BN249" s="89"/>
      <c r="BO249" s="89"/>
      <c r="BP249" s="77"/>
      <c r="BQ249" s="77"/>
      <c r="BR249" s="77"/>
      <c r="BS249" s="77"/>
      <c r="BT249" s="77"/>
      <c r="BU249" s="77"/>
      <c r="BV249" s="77"/>
      <c r="BW249" s="77"/>
      <c r="BX249" s="77"/>
      <c r="BY249" s="77"/>
      <c r="BZ249" s="77"/>
      <c r="CA249" s="77"/>
      <c r="CB249" s="77"/>
      <c r="CC249" s="77"/>
      <c r="CD249" s="77"/>
      <c r="CE249" s="77"/>
      <c r="CF249" s="77"/>
      <c r="CG249" s="77"/>
      <c r="CH249" s="77"/>
      <c r="CI249" s="77"/>
      <c r="CJ249" s="77"/>
      <c r="CK249" s="77"/>
      <c r="CL249" s="77"/>
      <c r="CM249" s="77"/>
      <c r="CN249" s="77"/>
      <c r="CO249" s="77"/>
      <c r="CP249" s="77"/>
      <c r="CQ249" s="77"/>
      <c r="CR249" s="77"/>
      <c r="CS249" s="77"/>
      <c r="CT249" s="77"/>
      <c r="CU249" s="77"/>
      <c r="CV249" s="77"/>
      <c r="CW249" s="77"/>
      <c r="CX249" s="77"/>
      <c r="CY249" s="77"/>
      <c r="CZ249" s="77"/>
      <c r="DA249" s="77"/>
      <c r="DB249" s="77"/>
      <c r="DC249" s="77"/>
      <c r="DD249" s="77"/>
      <c r="DE249" s="76"/>
      <c r="DF249" s="76"/>
      <c r="DG249" s="76"/>
      <c r="DI249" s="77"/>
      <c r="DJ249" s="77"/>
    </row>
    <row r="250" spans="1:114" s="105" customFormat="1" ht="15">
      <c r="A250" s="72"/>
      <c r="B250" s="72"/>
      <c r="C250" s="72"/>
      <c r="D250" s="72"/>
      <c r="E250" s="72"/>
      <c r="F250" s="77"/>
      <c r="G250" s="77"/>
      <c r="H250" s="77"/>
      <c r="I250" s="72"/>
      <c r="J250" s="103"/>
      <c r="K250" s="72"/>
      <c r="L250" s="72"/>
      <c r="M250" s="72"/>
      <c r="N250" s="72"/>
      <c r="O250" s="72"/>
      <c r="P250" s="77"/>
      <c r="Q250" s="78"/>
      <c r="R250" s="72"/>
      <c r="S250" s="77"/>
      <c r="T250" s="72"/>
      <c r="U250" s="72"/>
      <c r="V250" s="72"/>
      <c r="W250" s="72"/>
      <c r="X250" s="72"/>
      <c r="Y250" s="77"/>
      <c r="Z250" s="78"/>
      <c r="AA250" s="72"/>
      <c r="AB250" s="77"/>
      <c r="AC250" s="72"/>
      <c r="AD250" s="77"/>
      <c r="AE250" s="77"/>
      <c r="AF250" s="77"/>
      <c r="AG250" s="77"/>
      <c r="AH250" s="77"/>
      <c r="AI250" s="77"/>
      <c r="AJ250" s="77"/>
      <c r="AK250" s="77"/>
      <c r="AL250" s="72"/>
      <c r="AM250" s="72"/>
      <c r="AN250" s="72"/>
      <c r="AO250" s="72"/>
      <c r="AP250" s="72"/>
      <c r="AQ250" s="77"/>
      <c r="AR250" s="78"/>
      <c r="AS250" s="72"/>
      <c r="AT250" s="80"/>
      <c r="AU250" s="72"/>
      <c r="AV250" s="72"/>
      <c r="AW250" s="104"/>
      <c r="AX250" s="72"/>
      <c r="AY250" s="77"/>
      <c r="AZ250" s="82"/>
      <c r="BA250" s="83"/>
      <c r="BB250" s="72"/>
      <c r="BC250" s="72"/>
      <c r="BD250" s="103"/>
      <c r="BE250" s="72"/>
      <c r="BF250" s="72"/>
      <c r="BG250" s="77"/>
      <c r="BH250" s="76"/>
      <c r="BI250" s="72"/>
      <c r="BJ250" s="79"/>
      <c r="BK250" s="84"/>
      <c r="BL250" s="76"/>
      <c r="BM250" s="76"/>
      <c r="BN250" s="89"/>
      <c r="BO250" s="89"/>
      <c r="BP250" s="77"/>
      <c r="BQ250" s="77"/>
      <c r="BR250" s="77"/>
      <c r="BS250" s="77"/>
      <c r="BT250" s="77"/>
      <c r="BU250" s="77"/>
      <c r="BV250" s="77"/>
      <c r="BW250" s="77"/>
      <c r="BX250" s="77"/>
      <c r="BY250" s="77"/>
      <c r="BZ250" s="77"/>
      <c r="CA250" s="77"/>
      <c r="CB250" s="77"/>
      <c r="CC250" s="77"/>
      <c r="CD250" s="77"/>
      <c r="CE250" s="77"/>
      <c r="CF250" s="77"/>
      <c r="CG250" s="77"/>
      <c r="CH250" s="77"/>
      <c r="CI250" s="77"/>
      <c r="CJ250" s="77"/>
      <c r="CK250" s="77"/>
      <c r="CL250" s="77"/>
      <c r="CM250" s="77"/>
      <c r="CN250" s="77"/>
      <c r="CO250" s="77"/>
      <c r="CP250" s="77"/>
      <c r="CQ250" s="77"/>
      <c r="CR250" s="77"/>
      <c r="CS250" s="77"/>
      <c r="CT250" s="77"/>
      <c r="CU250" s="77"/>
      <c r="CV250" s="77"/>
      <c r="CW250" s="77"/>
      <c r="CX250" s="77"/>
      <c r="CY250" s="77"/>
      <c r="CZ250" s="77"/>
      <c r="DA250" s="77"/>
      <c r="DB250" s="77"/>
      <c r="DC250" s="77"/>
      <c r="DD250" s="77"/>
      <c r="DE250" s="76"/>
      <c r="DF250" s="76"/>
      <c r="DG250" s="76"/>
      <c r="DI250" s="77"/>
      <c r="DJ250" s="77"/>
    </row>
    <row r="251" spans="1:114" s="105" customFormat="1" ht="15">
      <c r="A251" s="72"/>
      <c r="B251" s="72"/>
      <c r="C251" s="72"/>
      <c r="D251" s="72"/>
      <c r="E251" s="72"/>
      <c r="F251" s="77"/>
      <c r="G251" s="77"/>
      <c r="H251" s="77"/>
      <c r="I251" s="72"/>
      <c r="J251" s="103"/>
      <c r="K251" s="72"/>
      <c r="L251" s="72"/>
      <c r="M251" s="72"/>
      <c r="N251" s="72"/>
      <c r="O251" s="72"/>
      <c r="P251" s="77"/>
      <c r="Q251" s="78"/>
      <c r="R251" s="72"/>
      <c r="S251" s="77"/>
      <c r="T251" s="72"/>
      <c r="U251" s="72"/>
      <c r="V251" s="72"/>
      <c r="W251" s="72"/>
      <c r="X251" s="72"/>
      <c r="Y251" s="77"/>
      <c r="Z251" s="78"/>
      <c r="AA251" s="72"/>
      <c r="AB251" s="77"/>
      <c r="AC251" s="72"/>
      <c r="AD251" s="77"/>
      <c r="AE251" s="77"/>
      <c r="AF251" s="77"/>
      <c r="AG251" s="77"/>
      <c r="AH251" s="77"/>
      <c r="AI251" s="77"/>
      <c r="AJ251" s="77"/>
      <c r="AK251" s="77"/>
      <c r="AL251" s="72"/>
      <c r="AM251" s="72"/>
      <c r="AN251" s="72"/>
      <c r="AO251" s="72"/>
      <c r="AP251" s="72"/>
      <c r="AQ251" s="77"/>
      <c r="AR251" s="78"/>
      <c r="AS251" s="72"/>
      <c r="AT251" s="80"/>
      <c r="AU251" s="72"/>
      <c r="AV251" s="72"/>
      <c r="AW251" s="104"/>
      <c r="AX251" s="72"/>
      <c r="AY251" s="77"/>
      <c r="AZ251" s="82"/>
      <c r="BA251" s="83"/>
      <c r="BB251" s="72"/>
      <c r="BC251" s="72"/>
      <c r="BD251" s="103"/>
      <c r="BE251" s="72"/>
      <c r="BF251" s="72"/>
      <c r="BG251" s="77"/>
      <c r="BH251" s="76"/>
      <c r="BI251" s="72"/>
      <c r="BJ251" s="79"/>
      <c r="BK251" s="84"/>
      <c r="BL251" s="76"/>
      <c r="BM251" s="76"/>
      <c r="BN251" s="89"/>
      <c r="BO251" s="89"/>
      <c r="BP251" s="77"/>
      <c r="BQ251" s="77"/>
      <c r="BR251" s="77"/>
      <c r="BS251" s="77"/>
      <c r="BT251" s="77"/>
      <c r="BU251" s="77"/>
      <c r="BV251" s="77"/>
      <c r="BW251" s="77"/>
      <c r="BX251" s="77"/>
      <c r="BY251" s="77"/>
      <c r="BZ251" s="77"/>
      <c r="CA251" s="77"/>
      <c r="CB251" s="77"/>
      <c r="CC251" s="77"/>
      <c r="CD251" s="77"/>
      <c r="CE251" s="77"/>
      <c r="CF251" s="77"/>
      <c r="CG251" s="77"/>
      <c r="CH251" s="77"/>
      <c r="CI251" s="77"/>
      <c r="CJ251" s="77"/>
      <c r="CK251" s="77"/>
      <c r="CL251" s="77"/>
      <c r="CM251" s="77"/>
      <c r="CN251" s="77"/>
      <c r="CO251" s="77"/>
      <c r="CP251" s="77"/>
      <c r="CQ251" s="77"/>
      <c r="CR251" s="77"/>
      <c r="CS251" s="77"/>
      <c r="CT251" s="77"/>
      <c r="CU251" s="77"/>
      <c r="CV251" s="77"/>
      <c r="CW251" s="77"/>
      <c r="CX251" s="77"/>
      <c r="CY251" s="77"/>
      <c r="CZ251" s="77"/>
      <c r="DA251" s="77"/>
      <c r="DB251" s="77"/>
      <c r="DC251" s="77"/>
      <c r="DD251" s="77"/>
      <c r="DE251" s="76"/>
      <c r="DF251" s="76"/>
      <c r="DG251" s="76"/>
      <c r="DI251" s="77"/>
      <c r="DJ251" s="77"/>
    </row>
    <row r="252" spans="1:114" s="105" customFormat="1" ht="15">
      <c r="A252" s="72"/>
      <c r="B252" s="72"/>
      <c r="C252" s="72"/>
      <c r="D252" s="72"/>
      <c r="E252" s="72"/>
      <c r="F252" s="77"/>
      <c r="G252" s="77"/>
      <c r="H252" s="77"/>
      <c r="I252" s="72"/>
      <c r="J252" s="103"/>
      <c r="K252" s="72"/>
      <c r="L252" s="72"/>
      <c r="M252" s="72"/>
      <c r="N252" s="72"/>
      <c r="O252" s="72"/>
      <c r="P252" s="77"/>
      <c r="Q252" s="78"/>
      <c r="R252" s="72"/>
      <c r="S252" s="77"/>
      <c r="T252" s="72"/>
      <c r="U252" s="72"/>
      <c r="V252" s="72"/>
      <c r="W252" s="72"/>
      <c r="X252" s="72"/>
      <c r="Y252" s="77"/>
      <c r="Z252" s="78"/>
      <c r="AA252" s="72"/>
      <c r="AB252" s="77"/>
      <c r="AC252" s="72"/>
      <c r="AD252" s="77"/>
      <c r="AE252" s="77"/>
      <c r="AF252" s="77"/>
      <c r="AG252" s="77"/>
      <c r="AH252" s="77"/>
      <c r="AI252" s="77"/>
      <c r="AJ252" s="77"/>
      <c r="AK252" s="77"/>
      <c r="AL252" s="72"/>
      <c r="AM252" s="72"/>
      <c r="AN252" s="72"/>
      <c r="AO252" s="72"/>
      <c r="AP252" s="72"/>
      <c r="AQ252" s="77"/>
      <c r="AR252" s="78"/>
      <c r="AS252" s="72"/>
      <c r="AT252" s="80"/>
      <c r="AU252" s="72"/>
      <c r="AV252" s="72"/>
      <c r="AW252" s="104"/>
      <c r="AX252" s="72"/>
      <c r="AY252" s="77"/>
      <c r="AZ252" s="82"/>
      <c r="BA252" s="83"/>
      <c r="BB252" s="72"/>
      <c r="BC252" s="72"/>
      <c r="BD252" s="103"/>
      <c r="BE252" s="72"/>
      <c r="BF252" s="72"/>
      <c r="BG252" s="77"/>
      <c r="BH252" s="76"/>
      <c r="BI252" s="72"/>
      <c r="BJ252" s="79"/>
      <c r="BK252" s="84"/>
      <c r="BL252" s="76"/>
      <c r="BM252" s="76"/>
      <c r="BN252" s="89"/>
      <c r="BO252" s="89"/>
      <c r="BP252" s="77"/>
      <c r="BQ252" s="77"/>
      <c r="BR252" s="77"/>
      <c r="BS252" s="77"/>
      <c r="BT252" s="77"/>
      <c r="BU252" s="77"/>
      <c r="BV252" s="77"/>
      <c r="BW252" s="77"/>
      <c r="BX252" s="77"/>
      <c r="BY252" s="77"/>
      <c r="BZ252" s="77"/>
      <c r="CA252" s="77"/>
      <c r="CB252" s="77"/>
      <c r="CC252" s="77"/>
      <c r="CD252" s="77"/>
      <c r="CE252" s="77"/>
      <c r="CF252" s="77"/>
      <c r="CG252" s="77"/>
      <c r="CH252" s="77"/>
      <c r="CI252" s="77"/>
      <c r="CJ252" s="77"/>
      <c r="CK252" s="77"/>
      <c r="CL252" s="77"/>
      <c r="CM252" s="77"/>
      <c r="CN252" s="77"/>
      <c r="CO252" s="77"/>
      <c r="CP252" s="77"/>
      <c r="CQ252" s="77"/>
      <c r="CR252" s="77"/>
      <c r="CS252" s="77"/>
      <c r="CT252" s="77"/>
      <c r="CU252" s="77"/>
      <c r="CV252" s="77"/>
      <c r="CW252" s="77"/>
      <c r="CX252" s="77"/>
      <c r="CY252" s="77"/>
      <c r="CZ252" s="77"/>
      <c r="DA252" s="77"/>
      <c r="DB252" s="77"/>
      <c r="DC252" s="77"/>
      <c r="DD252" s="77"/>
      <c r="DE252" s="76"/>
      <c r="DF252" s="76"/>
      <c r="DG252" s="76"/>
      <c r="DI252" s="77"/>
      <c r="DJ252" s="77"/>
    </row>
    <row r="253" spans="1:114" s="105" customFormat="1" ht="15">
      <c r="A253" s="72"/>
      <c r="B253" s="72"/>
      <c r="C253" s="72"/>
      <c r="D253" s="72"/>
      <c r="E253" s="72"/>
      <c r="F253" s="77"/>
      <c r="G253" s="77"/>
      <c r="H253" s="77"/>
      <c r="I253" s="72"/>
      <c r="J253" s="103"/>
      <c r="K253" s="72"/>
      <c r="L253" s="72"/>
      <c r="M253" s="72"/>
      <c r="N253" s="72"/>
      <c r="O253" s="72"/>
      <c r="P253" s="77"/>
      <c r="Q253" s="78"/>
      <c r="R253" s="72"/>
      <c r="S253" s="77"/>
      <c r="T253" s="72"/>
      <c r="U253" s="72"/>
      <c r="V253" s="72"/>
      <c r="W253" s="72"/>
      <c r="X253" s="72"/>
      <c r="Y253" s="77"/>
      <c r="Z253" s="78"/>
      <c r="AA253" s="72"/>
      <c r="AB253" s="77"/>
      <c r="AC253" s="72"/>
      <c r="AD253" s="77"/>
      <c r="AE253" s="77"/>
      <c r="AF253" s="77"/>
      <c r="AG253" s="77"/>
      <c r="AH253" s="77"/>
      <c r="AI253" s="77"/>
      <c r="AJ253" s="77"/>
      <c r="AK253" s="77"/>
      <c r="AL253" s="72"/>
      <c r="AM253" s="72"/>
      <c r="AN253" s="72"/>
      <c r="AO253" s="72"/>
      <c r="AP253" s="72"/>
      <c r="AQ253" s="77"/>
      <c r="AR253" s="78"/>
      <c r="AS253" s="72"/>
      <c r="AT253" s="80"/>
      <c r="AU253" s="72"/>
      <c r="AV253" s="72"/>
      <c r="AW253" s="104"/>
      <c r="AX253" s="72"/>
      <c r="AY253" s="77"/>
      <c r="AZ253" s="82"/>
      <c r="BA253" s="83"/>
      <c r="BB253" s="72"/>
      <c r="BC253" s="72"/>
      <c r="BD253" s="103"/>
      <c r="BE253" s="72"/>
      <c r="BF253" s="72"/>
      <c r="BG253" s="77"/>
      <c r="BH253" s="76"/>
      <c r="BI253" s="72"/>
      <c r="BJ253" s="79"/>
      <c r="BK253" s="84"/>
      <c r="BL253" s="76"/>
      <c r="BM253" s="76"/>
      <c r="BN253" s="89"/>
      <c r="BO253" s="89"/>
      <c r="BP253" s="77"/>
      <c r="BQ253" s="77"/>
      <c r="BR253" s="77"/>
      <c r="BS253" s="77"/>
      <c r="BT253" s="77"/>
      <c r="BU253" s="77"/>
      <c r="BV253" s="77"/>
      <c r="BW253" s="77"/>
      <c r="BX253" s="77"/>
      <c r="BY253" s="77"/>
      <c r="BZ253" s="77"/>
      <c r="CA253" s="77"/>
      <c r="CB253" s="77"/>
      <c r="CC253" s="77"/>
      <c r="CD253" s="77"/>
      <c r="CE253" s="77"/>
      <c r="CF253" s="77"/>
      <c r="CG253" s="77"/>
      <c r="CH253" s="77"/>
      <c r="CI253" s="77"/>
      <c r="CJ253" s="77"/>
      <c r="CK253" s="77"/>
      <c r="CL253" s="77"/>
      <c r="CM253" s="77"/>
      <c r="CN253" s="77"/>
      <c r="CO253" s="77"/>
      <c r="CP253" s="77"/>
      <c r="CQ253" s="77"/>
      <c r="CR253" s="77"/>
      <c r="CS253" s="77"/>
      <c r="CT253" s="77"/>
      <c r="CU253" s="77"/>
      <c r="CV253" s="77"/>
      <c r="CW253" s="77"/>
      <c r="CX253" s="77"/>
      <c r="CY253" s="77"/>
      <c r="CZ253" s="77"/>
      <c r="DA253" s="77"/>
      <c r="DB253" s="77"/>
      <c r="DC253" s="77"/>
      <c r="DD253" s="77"/>
      <c r="DE253" s="76"/>
      <c r="DF253" s="76"/>
      <c r="DG253" s="76"/>
      <c r="DI253" s="77"/>
      <c r="DJ253" s="77"/>
    </row>
    <row r="254" spans="1:114" s="105" customFormat="1" ht="15">
      <c r="A254" s="72"/>
      <c r="B254" s="72"/>
      <c r="C254" s="72"/>
      <c r="D254" s="72"/>
      <c r="E254" s="72"/>
      <c r="F254" s="77"/>
      <c r="G254" s="77"/>
      <c r="H254" s="77"/>
      <c r="I254" s="72"/>
      <c r="J254" s="103"/>
      <c r="K254" s="72"/>
      <c r="L254" s="72"/>
      <c r="M254" s="72"/>
      <c r="N254" s="72"/>
      <c r="O254" s="72"/>
      <c r="P254" s="77"/>
      <c r="Q254" s="78"/>
      <c r="R254" s="72"/>
      <c r="S254" s="77"/>
      <c r="T254" s="72"/>
      <c r="U254" s="72"/>
      <c r="V254" s="72"/>
      <c r="W254" s="72"/>
      <c r="X254" s="72"/>
      <c r="Y254" s="77"/>
      <c r="Z254" s="78"/>
      <c r="AA254" s="72"/>
      <c r="AB254" s="77"/>
      <c r="AC254" s="72"/>
      <c r="AD254" s="77"/>
      <c r="AE254" s="77"/>
      <c r="AF254" s="77"/>
      <c r="AG254" s="77"/>
      <c r="AH254" s="77"/>
      <c r="AI254" s="77"/>
      <c r="AJ254" s="77"/>
      <c r="AK254" s="77"/>
      <c r="AL254" s="72"/>
      <c r="AM254" s="72"/>
      <c r="AN254" s="72"/>
      <c r="AO254" s="72"/>
      <c r="AP254" s="72"/>
      <c r="AQ254" s="77"/>
      <c r="AR254" s="78"/>
      <c r="AS254" s="72"/>
      <c r="AT254" s="80"/>
      <c r="AU254" s="72"/>
      <c r="AV254" s="72"/>
      <c r="AW254" s="104"/>
      <c r="AX254" s="72"/>
      <c r="AY254" s="77"/>
      <c r="AZ254" s="82"/>
      <c r="BA254" s="83"/>
      <c r="BB254" s="72"/>
      <c r="BC254" s="72"/>
      <c r="BD254" s="103"/>
      <c r="BE254" s="72"/>
      <c r="BF254" s="72"/>
      <c r="BG254" s="77"/>
      <c r="BH254" s="76"/>
      <c r="BI254" s="72"/>
      <c r="BJ254" s="79"/>
      <c r="BK254" s="84"/>
      <c r="BL254" s="76"/>
      <c r="BM254" s="76"/>
      <c r="BN254" s="89"/>
      <c r="BO254" s="89"/>
      <c r="BP254" s="77"/>
      <c r="BQ254" s="77"/>
      <c r="BR254" s="77"/>
      <c r="BS254" s="77"/>
      <c r="BT254" s="77"/>
      <c r="BU254" s="77"/>
      <c r="BV254" s="77"/>
      <c r="BW254" s="77"/>
      <c r="BX254" s="77"/>
      <c r="BY254" s="77"/>
      <c r="BZ254" s="77"/>
      <c r="CA254" s="77"/>
      <c r="CB254" s="77"/>
      <c r="CC254" s="77"/>
      <c r="CD254" s="77"/>
      <c r="CE254" s="77"/>
      <c r="CF254" s="77"/>
      <c r="CG254" s="77"/>
      <c r="CH254" s="77"/>
      <c r="CI254" s="77"/>
      <c r="CJ254" s="77"/>
      <c r="CK254" s="77"/>
      <c r="CL254" s="77"/>
      <c r="CM254" s="77"/>
      <c r="CN254" s="77"/>
      <c r="CO254" s="77"/>
      <c r="CP254" s="77"/>
      <c r="CQ254" s="77"/>
      <c r="CR254" s="77"/>
      <c r="CS254" s="77"/>
      <c r="CT254" s="77"/>
      <c r="CU254" s="77"/>
      <c r="CV254" s="77"/>
      <c r="CW254" s="77"/>
      <c r="CX254" s="77"/>
      <c r="CY254" s="77"/>
      <c r="CZ254" s="77"/>
      <c r="DA254" s="77"/>
      <c r="DB254" s="77"/>
      <c r="DC254" s="77"/>
      <c r="DD254" s="77"/>
      <c r="DE254" s="76"/>
      <c r="DF254" s="76"/>
      <c r="DG254" s="76"/>
      <c r="DI254" s="77"/>
      <c r="DJ254" s="77"/>
    </row>
    <row r="255" spans="1:114" s="105" customFormat="1" ht="15">
      <c r="A255" s="72"/>
      <c r="B255" s="72"/>
      <c r="C255" s="72"/>
      <c r="D255" s="72"/>
      <c r="E255" s="72"/>
      <c r="F255" s="77"/>
      <c r="G255" s="77"/>
      <c r="H255" s="77"/>
      <c r="I255" s="72"/>
      <c r="J255" s="103"/>
      <c r="K255" s="72"/>
      <c r="L255" s="72"/>
      <c r="M255" s="72"/>
      <c r="N255" s="72"/>
      <c r="O255" s="72"/>
      <c r="P255" s="77"/>
      <c r="Q255" s="78"/>
      <c r="R255" s="72"/>
      <c r="S255" s="77"/>
      <c r="T255" s="72"/>
      <c r="U255" s="72"/>
      <c r="V255" s="72"/>
      <c r="W255" s="72"/>
      <c r="X255" s="72"/>
      <c r="Y255" s="77"/>
      <c r="Z255" s="78"/>
      <c r="AA255" s="72"/>
      <c r="AB255" s="77"/>
      <c r="AC255" s="72"/>
      <c r="AD255" s="77"/>
      <c r="AE255" s="77"/>
      <c r="AF255" s="77"/>
      <c r="AG255" s="77"/>
      <c r="AH255" s="77"/>
      <c r="AI255" s="77"/>
      <c r="AJ255" s="77"/>
      <c r="AK255" s="77"/>
      <c r="AL255" s="72"/>
      <c r="AM255" s="72"/>
      <c r="AN255" s="72"/>
      <c r="AO255" s="72"/>
      <c r="AP255" s="72"/>
      <c r="AQ255" s="77"/>
      <c r="AR255" s="78"/>
      <c r="AS255" s="72"/>
      <c r="AT255" s="80"/>
      <c r="AU255" s="72"/>
      <c r="AV255" s="72"/>
      <c r="AW255" s="104"/>
      <c r="AX255" s="72"/>
      <c r="AY255" s="77"/>
      <c r="AZ255" s="82"/>
      <c r="BA255" s="83"/>
      <c r="BB255" s="72"/>
      <c r="BC255" s="72"/>
      <c r="BD255" s="103"/>
      <c r="BE255" s="72"/>
      <c r="BF255" s="72"/>
      <c r="BG255" s="77"/>
      <c r="BH255" s="76"/>
      <c r="BI255" s="72"/>
      <c r="BJ255" s="79"/>
      <c r="BK255" s="84"/>
      <c r="BL255" s="76"/>
      <c r="BM255" s="76"/>
      <c r="BN255" s="89"/>
      <c r="BO255" s="89"/>
      <c r="BP255" s="77"/>
      <c r="BQ255" s="77"/>
      <c r="BR255" s="77"/>
      <c r="BS255" s="77"/>
      <c r="BT255" s="77"/>
      <c r="BU255" s="77"/>
      <c r="BV255" s="77"/>
      <c r="BW255" s="77"/>
      <c r="BX255" s="77"/>
      <c r="BY255" s="77"/>
      <c r="BZ255" s="77"/>
      <c r="CA255" s="77"/>
      <c r="CB255" s="77"/>
      <c r="CC255" s="77"/>
      <c r="CD255" s="77"/>
      <c r="CE255" s="77"/>
      <c r="CF255" s="77"/>
      <c r="CG255" s="77"/>
      <c r="CH255" s="77"/>
      <c r="CI255" s="77"/>
      <c r="CJ255" s="77"/>
      <c r="CK255" s="77"/>
      <c r="CL255" s="77"/>
      <c r="CM255" s="77"/>
      <c r="CN255" s="77"/>
      <c r="CO255" s="77"/>
      <c r="CP255" s="77"/>
      <c r="CQ255" s="77"/>
      <c r="CR255" s="77"/>
      <c r="CS255" s="77"/>
      <c r="CT255" s="77"/>
      <c r="CU255" s="77"/>
      <c r="CV255" s="77"/>
      <c r="CW255" s="77"/>
      <c r="CX255" s="77"/>
      <c r="CY255" s="77"/>
      <c r="CZ255" s="77"/>
      <c r="DA255" s="77"/>
      <c r="DB255" s="77"/>
      <c r="DC255" s="77"/>
      <c r="DD255" s="77"/>
      <c r="DE255" s="76"/>
      <c r="DF255" s="76"/>
      <c r="DG255" s="76"/>
      <c r="DI255" s="77"/>
      <c r="DJ255" s="77"/>
    </row>
    <row r="256" spans="1:114" s="105" customFormat="1" ht="15">
      <c r="A256" s="72"/>
      <c r="B256" s="72"/>
      <c r="C256" s="72"/>
      <c r="D256" s="72"/>
      <c r="E256" s="72"/>
      <c r="F256" s="77"/>
      <c r="G256" s="77"/>
      <c r="H256" s="77"/>
      <c r="I256" s="72"/>
      <c r="J256" s="103"/>
      <c r="K256" s="72"/>
      <c r="L256" s="72"/>
      <c r="M256" s="72"/>
      <c r="N256" s="72"/>
      <c r="O256" s="72"/>
      <c r="P256" s="77"/>
      <c r="Q256" s="78"/>
      <c r="R256" s="72"/>
      <c r="S256" s="77"/>
      <c r="T256" s="72"/>
      <c r="U256" s="72"/>
      <c r="V256" s="72"/>
      <c r="W256" s="72"/>
      <c r="X256" s="72"/>
      <c r="Y256" s="77"/>
      <c r="Z256" s="78"/>
      <c r="AA256" s="72"/>
      <c r="AB256" s="77"/>
      <c r="AC256" s="72"/>
      <c r="AD256" s="77"/>
      <c r="AE256" s="77"/>
      <c r="AF256" s="77"/>
      <c r="AG256" s="77"/>
      <c r="AH256" s="77"/>
      <c r="AI256" s="77"/>
      <c r="AJ256" s="77"/>
      <c r="AK256" s="77"/>
      <c r="AL256" s="72"/>
      <c r="AM256" s="72"/>
      <c r="AN256" s="72"/>
      <c r="AO256" s="72"/>
      <c r="AP256" s="72"/>
      <c r="AQ256" s="77"/>
      <c r="AR256" s="78"/>
      <c r="AS256" s="72"/>
      <c r="AT256" s="80"/>
      <c r="AU256" s="72"/>
      <c r="AV256" s="72"/>
      <c r="AW256" s="104"/>
      <c r="AX256" s="72"/>
      <c r="AY256" s="77"/>
      <c r="AZ256" s="82"/>
      <c r="BA256" s="83"/>
      <c r="BB256" s="72"/>
      <c r="BC256" s="72"/>
      <c r="BD256" s="103"/>
      <c r="BE256" s="72"/>
      <c r="BF256" s="72"/>
      <c r="BG256" s="77"/>
      <c r="BH256" s="76"/>
      <c r="BI256" s="72"/>
      <c r="BJ256" s="79"/>
      <c r="BK256" s="84"/>
      <c r="BL256" s="76"/>
      <c r="BM256" s="76"/>
      <c r="BN256" s="89"/>
      <c r="BO256" s="89"/>
      <c r="BP256" s="77"/>
      <c r="BQ256" s="77"/>
      <c r="BR256" s="77"/>
      <c r="BS256" s="77"/>
      <c r="BT256" s="77"/>
      <c r="BU256" s="77"/>
      <c r="BV256" s="77"/>
      <c r="BW256" s="77"/>
      <c r="BX256" s="77"/>
      <c r="BY256" s="77"/>
      <c r="BZ256" s="77"/>
      <c r="CA256" s="77"/>
      <c r="CB256" s="77"/>
      <c r="CC256" s="77"/>
      <c r="CD256" s="77"/>
      <c r="CE256" s="77"/>
      <c r="CF256" s="77"/>
      <c r="CG256" s="77"/>
      <c r="CH256" s="77"/>
      <c r="CI256" s="77"/>
      <c r="CJ256" s="77"/>
      <c r="CK256" s="77"/>
      <c r="CL256" s="77"/>
      <c r="CM256" s="77"/>
      <c r="CN256" s="77"/>
      <c r="CO256" s="77"/>
      <c r="CP256" s="77"/>
      <c r="CQ256" s="77"/>
      <c r="CR256" s="77"/>
      <c r="CS256" s="77"/>
      <c r="CT256" s="77"/>
      <c r="CU256" s="77"/>
      <c r="CV256" s="77"/>
      <c r="CW256" s="77"/>
      <c r="CX256" s="77"/>
      <c r="CY256" s="77"/>
      <c r="CZ256" s="77"/>
      <c r="DA256" s="77"/>
      <c r="DB256" s="77"/>
      <c r="DC256" s="77"/>
      <c r="DD256" s="77"/>
      <c r="DE256" s="76"/>
      <c r="DF256" s="76"/>
      <c r="DG256" s="76"/>
      <c r="DI256" s="77"/>
      <c r="DJ256" s="77"/>
    </row>
    <row r="257" spans="1:114" s="105" customFormat="1" ht="15">
      <c r="A257" s="72"/>
      <c r="B257" s="72"/>
      <c r="C257" s="72"/>
      <c r="D257" s="72"/>
      <c r="E257" s="72"/>
      <c r="F257" s="77"/>
      <c r="G257" s="77"/>
      <c r="H257" s="77"/>
      <c r="I257" s="72"/>
      <c r="J257" s="103"/>
      <c r="K257" s="72"/>
      <c r="L257" s="72"/>
      <c r="M257" s="72"/>
      <c r="N257" s="72"/>
      <c r="O257" s="72"/>
      <c r="P257" s="77"/>
      <c r="Q257" s="78"/>
      <c r="R257" s="72"/>
      <c r="S257" s="77"/>
      <c r="T257" s="72"/>
      <c r="U257" s="72"/>
      <c r="V257" s="72"/>
      <c r="W257" s="72"/>
      <c r="X257" s="72"/>
      <c r="Y257" s="77"/>
      <c r="Z257" s="78"/>
      <c r="AA257" s="72"/>
      <c r="AB257" s="77"/>
      <c r="AC257" s="72"/>
      <c r="AD257" s="77"/>
      <c r="AE257" s="77"/>
      <c r="AF257" s="77"/>
      <c r="AG257" s="77"/>
      <c r="AH257" s="77"/>
      <c r="AI257" s="77"/>
      <c r="AJ257" s="77"/>
      <c r="AK257" s="77"/>
      <c r="AL257" s="72"/>
      <c r="AM257" s="72"/>
      <c r="AN257" s="72"/>
      <c r="AO257" s="72"/>
      <c r="AP257" s="72"/>
      <c r="AQ257" s="77"/>
      <c r="AR257" s="78"/>
      <c r="AS257" s="72"/>
      <c r="AT257" s="80"/>
      <c r="AU257" s="72"/>
      <c r="AV257" s="72"/>
      <c r="AW257" s="104"/>
      <c r="AX257" s="72"/>
      <c r="AY257" s="77"/>
      <c r="AZ257" s="82"/>
      <c r="BA257" s="83"/>
      <c r="BB257" s="72"/>
      <c r="BC257" s="72"/>
      <c r="BD257" s="103"/>
      <c r="BE257" s="72"/>
      <c r="BF257" s="72"/>
      <c r="BG257" s="77"/>
      <c r="BH257" s="76"/>
      <c r="BI257" s="72"/>
      <c r="BJ257" s="79"/>
      <c r="BK257" s="84"/>
      <c r="BL257" s="76"/>
      <c r="BM257" s="76"/>
      <c r="BN257" s="89"/>
      <c r="BO257" s="89"/>
      <c r="BP257" s="77"/>
      <c r="BQ257" s="77"/>
      <c r="BR257" s="77"/>
      <c r="BS257" s="77"/>
      <c r="BT257" s="77"/>
      <c r="BU257" s="77"/>
      <c r="BV257" s="77"/>
      <c r="BW257" s="77"/>
      <c r="BX257" s="77"/>
      <c r="BY257" s="77"/>
      <c r="BZ257" s="77"/>
      <c r="CA257" s="77"/>
      <c r="CB257" s="77"/>
      <c r="CC257" s="77"/>
      <c r="CD257" s="77"/>
      <c r="CE257" s="77"/>
      <c r="CF257" s="77"/>
      <c r="CG257" s="77"/>
      <c r="CH257" s="77"/>
      <c r="CI257" s="77"/>
      <c r="CJ257" s="77"/>
      <c r="CK257" s="77"/>
      <c r="CL257" s="77"/>
      <c r="CM257" s="77"/>
      <c r="CN257" s="77"/>
      <c r="CO257" s="77"/>
      <c r="CP257" s="77"/>
      <c r="CQ257" s="77"/>
      <c r="CR257" s="77"/>
      <c r="CS257" s="77"/>
      <c r="CT257" s="77"/>
      <c r="CU257" s="77"/>
      <c r="CV257" s="77"/>
      <c r="CW257" s="77"/>
      <c r="CX257" s="77"/>
      <c r="CY257" s="77"/>
      <c r="CZ257" s="77"/>
      <c r="DA257" s="77"/>
      <c r="DB257" s="77"/>
      <c r="DC257" s="77"/>
      <c r="DD257" s="77"/>
      <c r="DE257" s="76"/>
      <c r="DF257" s="76"/>
      <c r="DG257" s="76"/>
      <c r="DI257" s="77"/>
      <c r="DJ257" s="77"/>
    </row>
    <row r="258" spans="1:114" s="105" customFormat="1" ht="15">
      <c r="A258" s="72"/>
      <c r="B258" s="72"/>
      <c r="C258" s="72"/>
      <c r="D258" s="72"/>
      <c r="E258" s="72"/>
      <c r="F258" s="77"/>
      <c r="G258" s="77"/>
      <c r="H258" s="77"/>
      <c r="I258" s="72"/>
      <c r="J258" s="103"/>
      <c r="K258" s="72"/>
      <c r="L258" s="72"/>
      <c r="M258" s="72"/>
      <c r="N258" s="72"/>
      <c r="O258" s="72"/>
      <c r="P258" s="77"/>
      <c r="Q258" s="78"/>
      <c r="R258" s="72"/>
      <c r="S258" s="77"/>
      <c r="T258" s="72"/>
      <c r="U258" s="72"/>
      <c r="V258" s="72"/>
      <c r="W258" s="72"/>
      <c r="X258" s="72"/>
      <c r="Y258" s="77"/>
      <c r="Z258" s="78"/>
      <c r="AA258" s="72"/>
      <c r="AB258" s="77"/>
      <c r="AC258" s="72"/>
      <c r="AD258" s="77"/>
      <c r="AE258" s="77"/>
      <c r="AF258" s="77"/>
      <c r="AG258" s="77"/>
      <c r="AH258" s="77"/>
      <c r="AI258" s="77"/>
      <c r="AJ258" s="77"/>
      <c r="AK258" s="77"/>
      <c r="AL258" s="72"/>
      <c r="AM258" s="72"/>
      <c r="AN258" s="72"/>
      <c r="AO258" s="72"/>
      <c r="AP258" s="72"/>
      <c r="AQ258" s="77"/>
      <c r="AR258" s="78"/>
      <c r="AS258" s="72"/>
      <c r="AT258" s="80"/>
      <c r="AU258" s="72"/>
      <c r="AV258" s="72"/>
      <c r="AW258" s="104"/>
      <c r="AX258" s="72"/>
      <c r="AY258" s="77"/>
      <c r="AZ258" s="82"/>
      <c r="BA258" s="83"/>
      <c r="BB258" s="72"/>
      <c r="BC258" s="72"/>
      <c r="BD258" s="103"/>
      <c r="BE258" s="72"/>
      <c r="BF258" s="72"/>
      <c r="BG258" s="77"/>
      <c r="BH258" s="76"/>
      <c r="BI258" s="72"/>
      <c r="BJ258" s="79"/>
      <c r="BK258" s="84"/>
      <c r="BL258" s="76"/>
      <c r="BM258" s="76"/>
      <c r="BN258" s="89"/>
      <c r="BO258" s="89"/>
      <c r="BP258" s="77"/>
      <c r="BQ258" s="77"/>
      <c r="BR258" s="77"/>
      <c r="BS258" s="77"/>
      <c r="BT258" s="77"/>
      <c r="BU258" s="77"/>
      <c r="BV258" s="77"/>
      <c r="BW258" s="77"/>
      <c r="BX258" s="77"/>
      <c r="BY258" s="77"/>
      <c r="BZ258" s="77"/>
      <c r="CA258" s="77"/>
      <c r="CB258" s="77"/>
      <c r="CC258" s="77"/>
      <c r="CD258" s="77"/>
      <c r="CE258" s="77"/>
      <c r="CF258" s="77"/>
      <c r="CG258" s="77"/>
      <c r="CH258" s="77"/>
      <c r="CI258" s="77"/>
      <c r="CJ258" s="77"/>
      <c r="CK258" s="77"/>
      <c r="CL258" s="77"/>
      <c r="CM258" s="77"/>
      <c r="CN258" s="77"/>
      <c r="CO258" s="77"/>
      <c r="CP258" s="77"/>
      <c r="CQ258" s="77"/>
      <c r="CR258" s="77"/>
      <c r="CS258" s="77"/>
      <c r="CT258" s="77"/>
      <c r="CU258" s="77"/>
      <c r="CV258" s="77"/>
      <c r="CW258" s="77"/>
      <c r="CX258" s="77"/>
      <c r="CY258" s="77"/>
      <c r="CZ258" s="77"/>
      <c r="DA258" s="77"/>
      <c r="DB258" s="77"/>
      <c r="DC258" s="77"/>
      <c r="DD258" s="77"/>
      <c r="DE258" s="76"/>
      <c r="DF258" s="76"/>
      <c r="DG258" s="76"/>
      <c r="DI258" s="77"/>
      <c r="DJ258" s="77"/>
    </row>
    <row r="259" spans="1:114" s="105" customFormat="1" ht="15">
      <c r="A259" s="72"/>
      <c r="B259" s="72"/>
      <c r="C259" s="72"/>
      <c r="D259" s="72"/>
      <c r="E259" s="72"/>
      <c r="F259" s="77"/>
      <c r="G259" s="77"/>
      <c r="H259" s="77"/>
      <c r="I259" s="72"/>
      <c r="J259" s="103"/>
      <c r="K259" s="72"/>
      <c r="L259" s="72"/>
      <c r="M259" s="72"/>
      <c r="N259" s="72"/>
      <c r="O259" s="72"/>
      <c r="P259" s="77"/>
      <c r="Q259" s="78"/>
      <c r="R259" s="72"/>
      <c r="S259" s="77"/>
      <c r="T259" s="72"/>
      <c r="U259" s="72"/>
      <c r="V259" s="72"/>
      <c r="W259" s="72"/>
      <c r="X259" s="72"/>
      <c r="Y259" s="77"/>
      <c r="Z259" s="78"/>
      <c r="AA259" s="72"/>
      <c r="AB259" s="77"/>
      <c r="AC259" s="72"/>
      <c r="AD259" s="77"/>
      <c r="AE259" s="77"/>
      <c r="AF259" s="77"/>
      <c r="AG259" s="77"/>
      <c r="AH259" s="77"/>
      <c r="AI259" s="77"/>
      <c r="AJ259" s="77"/>
      <c r="AK259" s="77"/>
      <c r="AL259" s="72"/>
      <c r="AM259" s="72"/>
      <c r="AN259" s="72"/>
      <c r="AO259" s="72"/>
      <c r="AP259" s="72"/>
      <c r="AQ259" s="77"/>
      <c r="AR259" s="78"/>
      <c r="AS259" s="72"/>
      <c r="AT259" s="80"/>
      <c r="AU259" s="72"/>
      <c r="AV259" s="72"/>
      <c r="AW259" s="104"/>
      <c r="AX259" s="72"/>
      <c r="AY259" s="77"/>
      <c r="AZ259" s="82"/>
      <c r="BA259" s="83"/>
      <c r="BB259" s="72"/>
      <c r="BC259" s="72"/>
      <c r="BD259" s="103"/>
      <c r="BE259" s="72"/>
      <c r="BF259" s="72"/>
      <c r="BG259" s="77"/>
      <c r="BH259" s="76"/>
      <c r="BI259" s="72"/>
      <c r="BJ259" s="79"/>
      <c r="BK259" s="84"/>
      <c r="BL259" s="76"/>
      <c r="BM259" s="76"/>
      <c r="BN259" s="89"/>
      <c r="BO259" s="89"/>
      <c r="BP259" s="77"/>
      <c r="BQ259" s="77"/>
      <c r="BR259" s="77"/>
      <c r="BS259" s="77"/>
      <c r="BT259" s="77"/>
      <c r="BU259" s="77"/>
      <c r="BV259" s="77"/>
      <c r="BW259" s="77"/>
      <c r="BX259" s="77"/>
      <c r="BY259" s="77"/>
      <c r="BZ259" s="77"/>
      <c r="CA259" s="77"/>
      <c r="CB259" s="77"/>
      <c r="CC259" s="77"/>
      <c r="CD259" s="77"/>
      <c r="CE259" s="77"/>
      <c r="CF259" s="77"/>
      <c r="CG259" s="77"/>
      <c r="CH259" s="77"/>
      <c r="CI259" s="77"/>
      <c r="CJ259" s="77"/>
      <c r="CK259" s="77"/>
      <c r="CL259" s="77"/>
      <c r="CM259" s="77"/>
      <c r="CN259" s="77"/>
      <c r="CO259" s="77"/>
      <c r="CP259" s="77"/>
      <c r="CQ259" s="77"/>
      <c r="CR259" s="77"/>
      <c r="CS259" s="77"/>
      <c r="CT259" s="77"/>
      <c r="CU259" s="77"/>
      <c r="CV259" s="77"/>
      <c r="CW259" s="77"/>
      <c r="CX259" s="77"/>
      <c r="CY259" s="77"/>
      <c r="CZ259" s="77"/>
      <c r="DA259" s="77"/>
      <c r="DB259" s="77"/>
      <c r="DC259" s="77"/>
      <c r="DD259" s="77"/>
      <c r="DE259" s="76"/>
      <c r="DF259" s="76"/>
      <c r="DG259" s="76"/>
      <c r="DI259" s="77"/>
      <c r="DJ259" s="77"/>
    </row>
    <row r="260" spans="1:114" s="105" customFormat="1" ht="15">
      <c r="A260" s="72"/>
      <c r="B260" s="72"/>
      <c r="C260" s="72"/>
      <c r="D260" s="72"/>
      <c r="E260" s="72"/>
      <c r="F260" s="77"/>
      <c r="G260" s="77"/>
      <c r="H260" s="77"/>
      <c r="I260" s="72"/>
      <c r="J260" s="103"/>
      <c r="K260" s="72"/>
      <c r="L260" s="72"/>
      <c r="M260" s="72"/>
      <c r="N260" s="72"/>
      <c r="O260" s="72"/>
      <c r="P260" s="77"/>
      <c r="Q260" s="78"/>
      <c r="R260" s="72"/>
      <c r="S260" s="77"/>
      <c r="T260" s="72"/>
      <c r="U260" s="72"/>
      <c r="V260" s="72"/>
      <c r="W260" s="72"/>
      <c r="X260" s="72"/>
      <c r="Y260" s="77"/>
      <c r="Z260" s="78"/>
      <c r="AA260" s="72"/>
      <c r="AB260" s="77"/>
      <c r="AC260" s="72"/>
      <c r="AD260" s="77"/>
      <c r="AE260" s="77"/>
      <c r="AF260" s="77"/>
      <c r="AG260" s="77"/>
      <c r="AH260" s="77"/>
      <c r="AI260" s="77"/>
      <c r="AJ260" s="77"/>
      <c r="AK260" s="77"/>
      <c r="AL260" s="72"/>
      <c r="AM260" s="72"/>
      <c r="AN260" s="72"/>
      <c r="AO260" s="72"/>
      <c r="AP260" s="72"/>
      <c r="AQ260" s="77"/>
      <c r="AR260" s="78"/>
      <c r="AS260" s="72"/>
      <c r="AT260" s="80"/>
      <c r="AU260" s="72"/>
      <c r="AV260" s="72"/>
      <c r="AW260" s="104"/>
      <c r="AX260" s="72"/>
      <c r="AY260" s="77"/>
      <c r="AZ260" s="82"/>
      <c r="BA260" s="83"/>
      <c r="BB260" s="72"/>
      <c r="BC260" s="72"/>
      <c r="BD260" s="103"/>
      <c r="BE260" s="72"/>
      <c r="BF260" s="72"/>
      <c r="BG260" s="77"/>
      <c r="BH260" s="76"/>
      <c r="BI260" s="72"/>
      <c r="BJ260" s="79"/>
      <c r="BK260" s="84"/>
      <c r="BL260" s="76"/>
      <c r="BM260" s="76"/>
      <c r="BN260" s="89"/>
      <c r="BO260" s="89"/>
      <c r="BP260" s="77"/>
      <c r="BQ260" s="77"/>
      <c r="BR260" s="77"/>
      <c r="BS260" s="77"/>
      <c r="BT260" s="77"/>
      <c r="BU260" s="77"/>
      <c r="BV260" s="77"/>
      <c r="BW260" s="77"/>
      <c r="BX260" s="77"/>
      <c r="BY260" s="77"/>
      <c r="BZ260" s="77"/>
      <c r="CA260" s="77"/>
      <c r="CB260" s="77"/>
      <c r="CC260" s="77"/>
      <c r="CD260" s="77"/>
      <c r="CE260" s="77"/>
      <c r="CF260" s="77"/>
      <c r="CG260" s="77"/>
      <c r="CH260" s="77"/>
      <c r="CI260" s="77"/>
      <c r="CJ260" s="77"/>
      <c r="CK260" s="77"/>
      <c r="CL260" s="77"/>
      <c r="CM260" s="77"/>
      <c r="CN260" s="77"/>
      <c r="CO260" s="77"/>
      <c r="CP260" s="77"/>
      <c r="CQ260" s="77"/>
      <c r="CR260" s="77"/>
      <c r="CS260" s="77"/>
      <c r="CT260" s="77"/>
      <c r="CU260" s="77"/>
      <c r="CV260" s="77"/>
      <c r="CW260" s="77"/>
      <c r="CX260" s="77"/>
      <c r="CY260" s="77"/>
      <c r="CZ260" s="77"/>
      <c r="DA260" s="77"/>
      <c r="DB260" s="77"/>
      <c r="DC260" s="77"/>
      <c r="DD260" s="77"/>
      <c r="DE260" s="76"/>
      <c r="DF260" s="76"/>
      <c r="DG260" s="76"/>
      <c r="DI260" s="77"/>
      <c r="DJ260" s="77"/>
    </row>
    <row r="261" spans="1:114" s="105" customFormat="1" ht="15">
      <c r="A261" s="72"/>
      <c r="B261" s="72"/>
      <c r="C261" s="72"/>
      <c r="D261" s="72"/>
      <c r="E261" s="72"/>
      <c r="F261" s="77"/>
      <c r="G261" s="77"/>
      <c r="H261" s="77"/>
      <c r="I261" s="72"/>
      <c r="J261" s="103"/>
      <c r="K261" s="72"/>
      <c r="L261" s="72"/>
      <c r="M261" s="72"/>
      <c r="N261" s="72"/>
      <c r="O261" s="72"/>
      <c r="P261" s="77"/>
      <c r="Q261" s="78"/>
      <c r="R261" s="72"/>
      <c r="S261" s="77"/>
      <c r="T261" s="72"/>
      <c r="U261" s="72"/>
      <c r="V261" s="72"/>
      <c r="W261" s="72"/>
      <c r="X261" s="72"/>
      <c r="Y261" s="77"/>
      <c r="Z261" s="78"/>
      <c r="AA261" s="72"/>
      <c r="AB261" s="77"/>
      <c r="AC261" s="72"/>
      <c r="AD261" s="77"/>
      <c r="AE261" s="77"/>
      <c r="AF261" s="77"/>
      <c r="AG261" s="77"/>
      <c r="AH261" s="77"/>
      <c r="AI261" s="77"/>
      <c r="AJ261" s="77"/>
      <c r="AK261" s="77"/>
      <c r="AL261" s="72"/>
      <c r="AM261" s="72"/>
      <c r="AN261" s="72"/>
      <c r="AO261" s="72"/>
      <c r="AP261" s="72"/>
      <c r="AQ261" s="77"/>
      <c r="AR261" s="78"/>
      <c r="AS261" s="72"/>
      <c r="AT261" s="80"/>
      <c r="AU261" s="72"/>
      <c r="AV261" s="72"/>
      <c r="AW261" s="104"/>
      <c r="AX261" s="72"/>
      <c r="AY261" s="77"/>
      <c r="AZ261" s="82"/>
      <c r="BA261" s="83"/>
      <c r="BB261" s="72"/>
      <c r="BC261" s="72"/>
      <c r="BD261" s="103"/>
      <c r="BE261" s="72"/>
      <c r="BF261" s="72"/>
      <c r="BG261" s="77"/>
      <c r="BH261" s="76"/>
      <c r="BI261" s="72"/>
      <c r="BJ261" s="79"/>
      <c r="BK261" s="84"/>
      <c r="BL261" s="76"/>
      <c r="BM261" s="76"/>
      <c r="BN261" s="89"/>
      <c r="BO261" s="89"/>
      <c r="BP261" s="77"/>
      <c r="BQ261" s="77"/>
      <c r="BR261" s="77"/>
      <c r="BS261" s="77"/>
      <c r="BT261" s="77"/>
      <c r="BU261" s="77"/>
      <c r="BV261" s="77"/>
      <c r="BW261" s="77"/>
      <c r="BX261" s="77"/>
      <c r="BY261" s="77"/>
      <c r="BZ261" s="77"/>
      <c r="CA261" s="77"/>
      <c r="CB261" s="77"/>
      <c r="CC261" s="77"/>
      <c r="CD261" s="77"/>
      <c r="CE261" s="77"/>
      <c r="CF261" s="77"/>
      <c r="CG261" s="77"/>
      <c r="CH261" s="77"/>
      <c r="CI261" s="77"/>
      <c r="CJ261" s="77"/>
      <c r="CK261" s="77"/>
      <c r="CL261" s="77"/>
      <c r="CM261" s="77"/>
      <c r="CN261" s="77"/>
      <c r="CO261" s="77"/>
      <c r="CP261" s="77"/>
      <c r="CQ261" s="77"/>
      <c r="CR261" s="77"/>
      <c r="CS261" s="77"/>
      <c r="CT261" s="77"/>
      <c r="CU261" s="77"/>
      <c r="CV261" s="77"/>
      <c r="CW261" s="77"/>
      <c r="CX261" s="77"/>
      <c r="CY261" s="77"/>
      <c r="CZ261" s="77"/>
      <c r="DA261" s="77"/>
      <c r="DB261" s="77"/>
      <c r="DC261" s="77"/>
      <c r="DD261" s="77"/>
      <c r="DE261" s="76"/>
      <c r="DF261" s="76"/>
      <c r="DG261" s="76"/>
      <c r="DI261" s="77"/>
      <c r="DJ261" s="77"/>
    </row>
    <row r="262" spans="1:114" s="105" customFormat="1" ht="15">
      <c r="A262" s="72"/>
      <c r="B262" s="72"/>
      <c r="C262" s="72"/>
      <c r="D262" s="72"/>
      <c r="E262" s="72"/>
      <c r="F262" s="77"/>
      <c r="G262" s="77"/>
      <c r="H262" s="77"/>
      <c r="I262" s="72"/>
      <c r="J262" s="103"/>
      <c r="K262" s="72"/>
      <c r="L262" s="72"/>
      <c r="M262" s="72"/>
      <c r="N262" s="72"/>
      <c r="O262" s="72"/>
      <c r="P262" s="77"/>
      <c r="Q262" s="78"/>
      <c r="R262" s="72"/>
      <c r="S262" s="77"/>
      <c r="T262" s="72"/>
      <c r="U262" s="72"/>
      <c r="V262" s="72"/>
      <c r="W262" s="72"/>
      <c r="X262" s="72"/>
      <c r="Y262" s="77"/>
      <c r="Z262" s="78"/>
      <c r="AA262" s="72"/>
      <c r="AB262" s="77"/>
      <c r="AC262" s="72"/>
      <c r="AD262" s="77"/>
      <c r="AE262" s="77"/>
      <c r="AF262" s="77"/>
      <c r="AG262" s="77"/>
      <c r="AH262" s="77"/>
      <c r="AI262" s="77"/>
      <c r="AJ262" s="77"/>
      <c r="AK262" s="77"/>
      <c r="AL262" s="72"/>
      <c r="AM262" s="72"/>
      <c r="AN262" s="72"/>
      <c r="AO262" s="72"/>
      <c r="AP262" s="72"/>
      <c r="AQ262" s="77"/>
      <c r="AR262" s="78"/>
      <c r="AS262" s="72"/>
      <c r="AT262" s="80"/>
      <c r="AU262" s="72"/>
      <c r="AV262" s="72"/>
      <c r="AW262" s="104"/>
      <c r="AX262" s="72"/>
      <c r="AY262" s="77"/>
      <c r="AZ262" s="82"/>
      <c r="BA262" s="83"/>
      <c r="BB262" s="72"/>
      <c r="BC262" s="72"/>
      <c r="BD262" s="103"/>
      <c r="BE262" s="72"/>
      <c r="BF262" s="72"/>
      <c r="BG262" s="77"/>
      <c r="BH262" s="76"/>
      <c r="BI262" s="72"/>
      <c r="BJ262" s="79"/>
      <c r="BK262" s="84"/>
      <c r="BL262" s="76"/>
      <c r="BM262" s="76"/>
      <c r="BN262" s="89"/>
      <c r="BO262" s="89"/>
      <c r="BP262" s="77"/>
      <c r="BQ262" s="77"/>
      <c r="BR262" s="77"/>
      <c r="BS262" s="77"/>
      <c r="BT262" s="77"/>
      <c r="BU262" s="77"/>
      <c r="BV262" s="77"/>
      <c r="BW262" s="77"/>
      <c r="BX262" s="77"/>
      <c r="BY262" s="77"/>
      <c r="BZ262" s="77"/>
      <c r="CA262" s="77"/>
      <c r="CB262" s="77"/>
      <c r="CC262" s="77"/>
      <c r="CD262" s="77"/>
      <c r="CE262" s="77"/>
      <c r="CF262" s="77"/>
      <c r="CG262" s="77"/>
      <c r="CH262" s="77"/>
      <c r="CI262" s="77"/>
      <c r="CJ262" s="77"/>
      <c r="CK262" s="77"/>
      <c r="CL262" s="77"/>
      <c r="CM262" s="77"/>
      <c r="CN262" s="77"/>
      <c r="CO262" s="77"/>
      <c r="CP262" s="77"/>
      <c r="CQ262" s="77"/>
      <c r="CR262" s="77"/>
      <c r="CS262" s="77"/>
      <c r="CT262" s="77"/>
      <c r="CU262" s="77"/>
      <c r="CV262" s="77"/>
      <c r="CW262" s="77"/>
      <c r="CX262" s="77"/>
      <c r="CY262" s="77"/>
      <c r="CZ262" s="77"/>
      <c r="DA262" s="77"/>
      <c r="DB262" s="77"/>
      <c r="DC262" s="77"/>
      <c r="DD262" s="77"/>
      <c r="DE262" s="76"/>
      <c r="DF262" s="76"/>
      <c r="DG262" s="76"/>
      <c r="DI262" s="77"/>
      <c r="DJ262" s="77"/>
    </row>
    <row r="263" spans="1:114" s="105" customFormat="1" ht="15">
      <c r="A263" s="72"/>
      <c r="B263" s="72"/>
      <c r="C263" s="72"/>
      <c r="D263" s="72"/>
      <c r="E263" s="72"/>
      <c r="F263" s="77"/>
      <c r="G263" s="77"/>
      <c r="H263" s="77"/>
      <c r="I263" s="72"/>
      <c r="J263" s="103"/>
      <c r="K263" s="72"/>
      <c r="L263" s="72"/>
      <c r="M263" s="72"/>
      <c r="N263" s="72"/>
      <c r="O263" s="72"/>
      <c r="P263" s="77"/>
      <c r="Q263" s="78"/>
      <c r="R263" s="72"/>
      <c r="S263" s="77"/>
      <c r="T263" s="72"/>
      <c r="U263" s="72"/>
      <c r="V263" s="72"/>
      <c r="W263" s="72"/>
      <c r="X263" s="72"/>
      <c r="Y263" s="77"/>
      <c r="Z263" s="78"/>
      <c r="AA263" s="72"/>
      <c r="AB263" s="77"/>
      <c r="AC263" s="72"/>
      <c r="AD263" s="77"/>
      <c r="AE263" s="77"/>
      <c r="AF263" s="77"/>
      <c r="AG263" s="77"/>
      <c r="AH263" s="77"/>
      <c r="AI263" s="77"/>
      <c r="AJ263" s="77"/>
      <c r="AK263" s="77"/>
      <c r="AL263" s="72"/>
      <c r="AM263" s="72"/>
      <c r="AN263" s="72"/>
      <c r="AO263" s="72"/>
      <c r="AP263" s="72"/>
      <c r="AQ263" s="77"/>
      <c r="AR263" s="78"/>
      <c r="AS263" s="72"/>
      <c r="AT263" s="80"/>
      <c r="AU263" s="72"/>
      <c r="AV263" s="72"/>
      <c r="AW263" s="104"/>
      <c r="AX263" s="72"/>
      <c r="AY263" s="77"/>
      <c r="AZ263" s="82"/>
      <c r="BA263" s="83"/>
      <c r="BB263" s="72"/>
      <c r="BC263" s="72"/>
      <c r="BD263" s="103"/>
      <c r="BE263" s="72"/>
      <c r="BF263" s="72"/>
      <c r="BG263" s="77"/>
      <c r="BH263" s="76"/>
      <c r="BI263" s="72"/>
      <c r="BJ263" s="79"/>
      <c r="BK263" s="84"/>
      <c r="BL263" s="76"/>
      <c r="BM263" s="76"/>
      <c r="BN263" s="89"/>
      <c r="BO263" s="89"/>
      <c r="BP263" s="77"/>
      <c r="BQ263" s="77"/>
      <c r="BR263" s="77"/>
      <c r="BS263" s="77"/>
      <c r="BT263" s="77"/>
      <c r="BU263" s="77"/>
      <c r="BV263" s="77"/>
      <c r="BW263" s="77"/>
      <c r="BX263" s="77"/>
      <c r="BY263" s="77"/>
      <c r="BZ263" s="77"/>
      <c r="CA263" s="77"/>
      <c r="CB263" s="77"/>
      <c r="CC263" s="77"/>
      <c r="CD263" s="77"/>
      <c r="CE263" s="77"/>
      <c r="CF263" s="77"/>
      <c r="CG263" s="77"/>
      <c r="CH263" s="77"/>
      <c r="CI263" s="77"/>
      <c r="CJ263" s="77"/>
      <c r="CK263" s="77"/>
      <c r="CL263" s="77"/>
      <c r="CM263" s="77"/>
      <c r="CN263" s="77"/>
      <c r="CO263" s="77"/>
      <c r="CP263" s="77"/>
      <c r="CQ263" s="77"/>
      <c r="CR263" s="77"/>
      <c r="CS263" s="77"/>
      <c r="CT263" s="77"/>
      <c r="CU263" s="77"/>
      <c r="CV263" s="77"/>
      <c r="CW263" s="77"/>
      <c r="CX263" s="77"/>
      <c r="CY263" s="77"/>
      <c r="CZ263" s="77"/>
      <c r="DA263" s="77"/>
      <c r="DB263" s="77"/>
      <c r="DC263" s="77"/>
      <c r="DD263" s="77"/>
      <c r="DE263" s="76"/>
      <c r="DF263" s="76"/>
      <c r="DG263" s="76"/>
      <c r="DI263" s="77"/>
      <c r="DJ263" s="77"/>
    </row>
    <row r="264" spans="1:114" s="105" customFormat="1" ht="15">
      <c r="A264" s="72"/>
      <c r="B264" s="72"/>
      <c r="C264" s="72"/>
      <c r="D264" s="72"/>
      <c r="E264" s="72"/>
      <c r="F264" s="77"/>
      <c r="G264" s="77"/>
      <c r="H264" s="77"/>
      <c r="I264" s="72"/>
      <c r="J264" s="103"/>
      <c r="K264" s="72"/>
      <c r="L264" s="72"/>
      <c r="M264" s="72"/>
      <c r="N264" s="72"/>
      <c r="O264" s="72"/>
      <c r="P264" s="77"/>
      <c r="Q264" s="78"/>
      <c r="R264" s="72"/>
      <c r="S264" s="77"/>
      <c r="T264" s="72"/>
      <c r="U264" s="72"/>
      <c r="V264" s="72"/>
      <c r="W264" s="72"/>
      <c r="X264" s="72"/>
      <c r="Y264" s="77"/>
      <c r="Z264" s="78"/>
      <c r="AA264" s="72"/>
      <c r="AB264" s="77"/>
      <c r="AC264" s="72"/>
      <c r="AD264" s="77"/>
      <c r="AE264" s="77"/>
      <c r="AF264" s="77"/>
      <c r="AG264" s="77"/>
      <c r="AH264" s="77"/>
      <c r="AI264" s="77"/>
      <c r="AJ264" s="77"/>
      <c r="AK264" s="77"/>
      <c r="AL264" s="72"/>
      <c r="AM264" s="72"/>
      <c r="AN264" s="72"/>
      <c r="AO264" s="72"/>
      <c r="AP264" s="72"/>
      <c r="AQ264" s="77"/>
      <c r="AR264" s="78"/>
      <c r="AS264" s="72"/>
      <c r="AT264" s="80"/>
      <c r="AU264" s="72"/>
      <c r="AV264" s="72"/>
      <c r="AW264" s="104"/>
      <c r="AX264" s="72"/>
      <c r="AY264" s="77"/>
      <c r="AZ264" s="82"/>
      <c r="BA264" s="83"/>
      <c r="BB264" s="72"/>
      <c r="BC264" s="72"/>
      <c r="BD264" s="103"/>
      <c r="BE264" s="72"/>
      <c r="BF264" s="72"/>
      <c r="BG264" s="77"/>
      <c r="BH264" s="76"/>
      <c r="BI264" s="72"/>
      <c r="BJ264" s="79"/>
      <c r="BK264" s="84"/>
      <c r="BL264" s="76"/>
      <c r="BM264" s="76"/>
      <c r="BN264" s="89"/>
      <c r="BO264" s="89"/>
      <c r="BP264" s="77"/>
      <c r="BQ264" s="77"/>
      <c r="BR264" s="77"/>
      <c r="BS264" s="77"/>
      <c r="BT264" s="77"/>
      <c r="BU264" s="77"/>
      <c r="BV264" s="77"/>
      <c r="BW264" s="77"/>
      <c r="BX264" s="77"/>
      <c r="BY264" s="77"/>
      <c r="BZ264" s="77"/>
      <c r="CA264" s="77"/>
      <c r="CB264" s="77"/>
      <c r="CC264" s="77"/>
      <c r="CD264" s="77"/>
      <c r="CE264" s="77"/>
      <c r="CF264" s="77"/>
      <c r="CG264" s="77"/>
      <c r="CH264" s="77"/>
      <c r="CI264" s="77"/>
      <c r="CJ264" s="77"/>
      <c r="CK264" s="77"/>
      <c r="CL264" s="77"/>
      <c r="CM264" s="77"/>
      <c r="CN264" s="77"/>
      <c r="CO264" s="77"/>
      <c r="CP264" s="77"/>
      <c r="CQ264" s="77"/>
      <c r="CR264" s="77"/>
      <c r="CS264" s="77"/>
      <c r="CT264" s="77"/>
      <c r="CU264" s="77"/>
      <c r="CV264" s="77"/>
      <c r="CW264" s="77"/>
      <c r="CX264" s="77"/>
      <c r="CY264" s="77"/>
      <c r="CZ264" s="77"/>
      <c r="DA264" s="77"/>
      <c r="DB264" s="77"/>
      <c r="DC264" s="77"/>
      <c r="DD264" s="77"/>
      <c r="DE264" s="76"/>
      <c r="DF264" s="76"/>
      <c r="DG264" s="76"/>
      <c r="DI264" s="77"/>
      <c r="DJ264" s="77"/>
    </row>
    <row r="265" spans="1:114" s="105" customFormat="1" ht="15">
      <c r="A265" s="72"/>
      <c r="B265" s="72"/>
      <c r="C265" s="72"/>
      <c r="D265" s="72"/>
      <c r="E265" s="72"/>
      <c r="F265" s="77"/>
      <c r="G265" s="77"/>
      <c r="H265" s="77"/>
      <c r="I265" s="72"/>
      <c r="J265" s="103"/>
      <c r="K265" s="72"/>
      <c r="L265" s="72"/>
      <c r="M265" s="72"/>
      <c r="N265" s="72"/>
      <c r="O265" s="72"/>
      <c r="P265" s="77"/>
      <c r="Q265" s="78"/>
      <c r="R265" s="72"/>
      <c r="S265" s="77"/>
      <c r="T265" s="72"/>
      <c r="U265" s="72"/>
      <c r="V265" s="72"/>
      <c r="W265" s="72"/>
      <c r="X265" s="72"/>
      <c r="Y265" s="77"/>
      <c r="Z265" s="78"/>
      <c r="AA265" s="72"/>
      <c r="AB265" s="77"/>
      <c r="AC265" s="72"/>
      <c r="AD265" s="77"/>
      <c r="AE265" s="77"/>
      <c r="AF265" s="77"/>
      <c r="AG265" s="77"/>
      <c r="AH265" s="77"/>
      <c r="AI265" s="77"/>
      <c r="AJ265" s="77"/>
      <c r="AK265" s="77"/>
      <c r="AL265" s="72"/>
      <c r="AM265" s="72"/>
      <c r="AN265" s="72"/>
      <c r="AO265" s="72"/>
      <c r="AP265" s="72"/>
      <c r="AQ265" s="77"/>
      <c r="AR265" s="78"/>
      <c r="AS265" s="72"/>
      <c r="AT265" s="80"/>
      <c r="AU265" s="72"/>
      <c r="AV265" s="72"/>
      <c r="AW265" s="104"/>
      <c r="AX265" s="72"/>
      <c r="AY265" s="77"/>
      <c r="AZ265" s="82"/>
      <c r="BA265" s="83"/>
      <c r="BB265" s="72"/>
      <c r="BC265" s="72"/>
      <c r="BD265" s="103"/>
      <c r="BE265" s="72"/>
      <c r="BF265" s="72"/>
      <c r="BG265" s="77"/>
      <c r="BH265" s="76"/>
      <c r="BI265" s="72"/>
      <c r="BJ265" s="79"/>
      <c r="BK265" s="84"/>
      <c r="BL265" s="76"/>
      <c r="BM265" s="76"/>
      <c r="BN265" s="89"/>
      <c r="BO265" s="89"/>
      <c r="BP265" s="77"/>
      <c r="BQ265" s="77"/>
      <c r="BR265" s="77"/>
      <c r="BS265" s="77"/>
      <c r="BT265" s="77"/>
      <c r="BU265" s="77"/>
      <c r="BV265" s="77"/>
      <c r="BW265" s="77"/>
      <c r="BX265" s="77"/>
      <c r="BY265" s="77"/>
      <c r="BZ265" s="77"/>
      <c r="CA265" s="77"/>
      <c r="CB265" s="77"/>
      <c r="CC265" s="77"/>
      <c r="CD265" s="77"/>
      <c r="CE265" s="77"/>
      <c r="CF265" s="77"/>
      <c r="CG265" s="77"/>
      <c r="CH265" s="77"/>
      <c r="CI265" s="77"/>
      <c r="CJ265" s="77"/>
      <c r="CK265" s="77"/>
      <c r="CL265" s="77"/>
      <c r="CM265" s="77"/>
      <c r="CN265" s="77"/>
      <c r="CO265" s="77"/>
      <c r="CP265" s="77"/>
      <c r="CQ265" s="77"/>
      <c r="CR265" s="77"/>
      <c r="CS265" s="77"/>
      <c r="CT265" s="77"/>
      <c r="CU265" s="77"/>
      <c r="CV265" s="77"/>
      <c r="CW265" s="77"/>
      <c r="CX265" s="77"/>
      <c r="CY265" s="77"/>
      <c r="CZ265" s="77"/>
      <c r="DA265" s="77"/>
      <c r="DB265" s="77"/>
      <c r="DC265" s="77"/>
      <c r="DD265" s="77"/>
      <c r="DE265" s="76"/>
      <c r="DF265" s="76"/>
      <c r="DG265" s="76"/>
      <c r="DI265" s="77"/>
      <c r="DJ265" s="77"/>
    </row>
    <row r="266" spans="1:114" s="105" customFormat="1" ht="15">
      <c r="A266" s="72"/>
      <c r="B266" s="72"/>
      <c r="C266" s="72"/>
      <c r="D266" s="72"/>
      <c r="E266" s="72"/>
      <c r="F266" s="77"/>
      <c r="G266" s="77"/>
      <c r="H266" s="77"/>
      <c r="I266" s="72"/>
      <c r="J266" s="103"/>
      <c r="K266" s="72"/>
      <c r="L266" s="72"/>
      <c r="M266" s="72"/>
      <c r="N266" s="72"/>
      <c r="O266" s="72"/>
      <c r="P266" s="77"/>
      <c r="Q266" s="78"/>
      <c r="R266" s="72"/>
      <c r="S266" s="77"/>
      <c r="T266" s="72"/>
      <c r="U266" s="72"/>
      <c r="V266" s="72"/>
      <c r="W266" s="72"/>
      <c r="X266" s="72"/>
      <c r="Y266" s="77"/>
      <c r="Z266" s="78"/>
      <c r="AA266" s="72"/>
      <c r="AB266" s="77"/>
      <c r="AC266" s="72"/>
      <c r="AD266" s="77"/>
      <c r="AE266" s="77"/>
      <c r="AF266" s="77"/>
      <c r="AG266" s="77"/>
      <c r="AH266" s="77"/>
      <c r="AI266" s="77"/>
      <c r="AJ266" s="77"/>
      <c r="AK266" s="77"/>
      <c r="AL266" s="72"/>
      <c r="AM266" s="72"/>
      <c r="AN266" s="72"/>
      <c r="AO266" s="72"/>
      <c r="AP266" s="72"/>
      <c r="AQ266" s="77"/>
      <c r="AR266" s="78"/>
      <c r="AS266" s="72"/>
      <c r="AT266" s="80"/>
      <c r="AU266" s="72"/>
      <c r="AV266" s="72"/>
      <c r="AW266" s="104"/>
      <c r="AX266" s="72"/>
      <c r="AY266" s="77"/>
      <c r="AZ266" s="82"/>
      <c r="BA266" s="83"/>
      <c r="BB266" s="72"/>
      <c r="BC266" s="72"/>
      <c r="BD266" s="103"/>
      <c r="BE266" s="72"/>
      <c r="BF266" s="72"/>
      <c r="BG266" s="77"/>
      <c r="BH266" s="76"/>
      <c r="BI266" s="72"/>
      <c r="BJ266" s="79"/>
      <c r="BK266" s="84"/>
      <c r="BL266" s="76"/>
      <c r="BM266" s="76"/>
      <c r="BN266" s="89"/>
      <c r="BO266" s="89"/>
      <c r="BP266" s="77"/>
      <c r="BQ266" s="77"/>
      <c r="BR266" s="77"/>
      <c r="BS266" s="77"/>
      <c r="BT266" s="77"/>
      <c r="BU266" s="77"/>
      <c r="BV266" s="77"/>
      <c r="BW266" s="77"/>
      <c r="BX266" s="77"/>
      <c r="BY266" s="77"/>
      <c r="BZ266" s="77"/>
      <c r="CA266" s="77"/>
      <c r="CB266" s="77"/>
      <c r="CC266" s="77"/>
      <c r="CD266" s="77"/>
      <c r="CE266" s="77"/>
      <c r="CF266" s="77"/>
      <c r="CG266" s="77"/>
      <c r="CH266" s="77"/>
      <c r="CI266" s="77"/>
      <c r="CJ266" s="77"/>
      <c r="CK266" s="77"/>
      <c r="CL266" s="77"/>
      <c r="CM266" s="77"/>
      <c r="CN266" s="77"/>
      <c r="CO266" s="77"/>
      <c r="CP266" s="77"/>
      <c r="CQ266" s="77"/>
      <c r="CR266" s="77"/>
      <c r="CS266" s="77"/>
      <c r="CT266" s="77"/>
      <c r="CU266" s="77"/>
      <c r="CV266" s="77"/>
      <c r="CW266" s="77"/>
      <c r="CX266" s="77"/>
      <c r="CY266" s="77"/>
      <c r="CZ266" s="77"/>
      <c r="DA266" s="77"/>
      <c r="DB266" s="77"/>
      <c r="DC266" s="77"/>
      <c r="DD266" s="77"/>
      <c r="DE266" s="76"/>
      <c r="DF266" s="76"/>
      <c r="DG266" s="76"/>
      <c r="DI266" s="77"/>
      <c r="DJ266" s="77"/>
    </row>
    <row r="267" spans="1:114" s="105" customFormat="1" ht="15">
      <c r="A267" s="72"/>
      <c r="B267" s="72"/>
      <c r="C267" s="72"/>
      <c r="D267" s="72"/>
      <c r="E267" s="72"/>
      <c r="F267" s="77"/>
      <c r="G267" s="77"/>
      <c r="H267" s="77"/>
      <c r="I267" s="72"/>
      <c r="J267" s="103"/>
      <c r="K267" s="72"/>
      <c r="L267" s="72"/>
      <c r="M267" s="72"/>
      <c r="N267" s="72"/>
      <c r="O267" s="72"/>
      <c r="P267" s="77"/>
      <c r="Q267" s="78"/>
      <c r="R267" s="72"/>
      <c r="S267" s="77"/>
      <c r="T267" s="72"/>
      <c r="U267" s="72"/>
      <c r="V267" s="72"/>
      <c r="W267" s="72"/>
      <c r="X267" s="72"/>
      <c r="Y267" s="77"/>
      <c r="Z267" s="78"/>
      <c r="AA267" s="72"/>
      <c r="AB267" s="77"/>
      <c r="AC267" s="72"/>
      <c r="AD267" s="77"/>
      <c r="AE267" s="77"/>
      <c r="AF267" s="77"/>
      <c r="AG267" s="77"/>
      <c r="AH267" s="77"/>
      <c r="AI267" s="77"/>
      <c r="AJ267" s="77"/>
      <c r="AK267" s="77"/>
      <c r="AL267" s="72"/>
      <c r="AM267" s="72"/>
      <c r="AN267" s="72"/>
      <c r="AO267" s="72"/>
      <c r="AP267" s="72"/>
      <c r="AQ267" s="77"/>
      <c r="AR267" s="78"/>
      <c r="AS267" s="72"/>
      <c r="AT267" s="80"/>
      <c r="AU267" s="72"/>
      <c r="AV267" s="72"/>
      <c r="AW267" s="104"/>
      <c r="AX267" s="72"/>
      <c r="AY267" s="77"/>
      <c r="AZ267" s="82"/>
      <c r="BA267" s="83"/>
      <c r="BB267" s="72"/>
      <c r="BC267" s="72"/>
      <c r="BD267" s="103"/>
      <c r="BE267" s="72"/>
      <c r="BF267" s="72"/>
      <c r="BG267" s="77"/>
      <c r="BH267" s="76"/>
      <c r="BI267" s="72"/>
      <c r="BJ267" s="79"/>
      <c r="BK267" s="84"/>
      <c r="BL267" s="76"/>
      <c r="BM267" s="76"/>
      <c r="BN267" s="89"/>
      <c r="BO267" s="89"/>
      <c r="BP267" s="77"/>
      <c r="BQ267" s="77"/>
      <c r="BR267" s="77"/>
      <c r="BS267" s="77"/>
      <c r="BT267" s="77"/>
      <c r="BU267" s="77"/>
      <c r="BV267" s="77"/>
      <c r="BW267" s="77"/>
      <c r="BX267" s="77"/>
      <c r="BY267" s="77"/>
      <c r="BZ267" s="77"/>
      <c r="CA267" s="77"/>
      <c r="CB267" s="77"/>
      <c r="CC267" s="77"/>
      <c r="CD267" s="77"/>
      <c r="CE267" s="77"/>
      <c r="CF267" s="77"/>
      <c r="CG267" s="77"/>
      <c r="CH267" s="77"/>
      <c r="CI267" s="77"/>
      <c r="CJ267" s="77"/>
      <c r="CK267" s="77"/>
      <c r="CL267" s="77"/>
      <c r="CM267" s="77"/>
      <c r="CN267" s="77"/>
      <c r="CO267" s="77"/>
      <c r="CP267" s="77"/>
      <c r="CQ267" s="77"/>
      <c r="CR267" s="77"/>
      <c r="CS267" s="77"/>
      <c r="CT267" s="77"/>
      <c r="CU267" s="77"/>
      <c r="CV267" s="77"/>
      <c r="CW267" s="77"/>
      <c r="CX267" s="77"/>
      <c r="CY267" s="77"/>
      <c r="CZ267" s="77"/>
      <c r="DA267" s="77"/>
      <c r="DB267" s="77"/>
      <c r="DC267" s="77"/>
      <c r="DD267" s="77"/>
      <c r="DE267" s="76"/>
      <c r="DF267" s="76"/>
      <c r="DG267" s="76"/>
      <c r="DI267" s="77"/>
      <c r="DJ267" s="77"/>
    </row>
    <row r="268" spans="1:114" s="105" customFormat="1" ht="15">
      <c r="A268" s="72"/>
      <c r="B268" s="72"/>
      <c r="C268" s="72"/>
      <c r="D268" s="72"/>
      <c r="E268" s="72"/>
      <c r="F268" s="77"/>
      <c r="G268" s="77"/>
      <c r="H268" s="77"/>
      <c r="I268" s="72"/>
      <c r="J268" s="103"/>
      <c r="K268" s="72"/>
      <c r="L268" s="72"/>
      <c r="M268" s="72"/>
      <c r="N268" s="72"/>
      <c r="O268" s="72"/>
      <c r="P268" s="77"/>
      <c r="Q268" s="78"/>
      <c r="R268" s="72"/>
      <c r="S268" s="77"/>
      <c r="T268" s="72"/>
      <c r="U268" s="72"/>
      <c r="V268" s="72"/>
      <c r="W268" s="72"/>
      <c r="X268" s="72"/>
      <c r="Y268" s="77"/>
      <c r="Z268" s="78"/>
      <c r="AA268" s="72"/>
      <c r="AB268" s="77"/>
      <c r="AC268" s="72"/>
      <c r="AD268" s="77"/>
      <c r="AE268" s="77"/>
      <c r="AF268" s="77"/>
      <c r="AG268" s="77"/>
      <c r="AH268" s="77"/>
      <c r="AI268" s="77"/>
      <c r="AJ268" s="77"/>
      <c r="AK268" s="77"/>
      <c r="AL268" s="72"/>
      <c r="AM268" s="72"/>
      <c r="AN268" s="72"/>
      <c r="AO268" s="72"/>
      <c r="AP268" s="72"/>
      <c r="AQ268" s="77"/>
      <c r="AR268" s="78"/>
      <c r="AS268" s="72"/>
      <c r="AT268" s="80"/>
      <c r="AU268" s="72"/>
      <c r="AV268" s="72"/>
      <c r="AW268" s="104"/>
      <c r="AX268" s="72"/>
      <c r="AY268" s="77"/>
      <c r="AZ268" s="82"/>
      <c r="BA268" s="83"/>
      <c r="BB268" s="72"/>
      <c r="BC268" s="72"/>
      <c r="BD268" s="103"/>
      <c r="BE268" s="72"/>
      <c r="BF268" s="72"/>
      <c r="BG268" s="77"/>
      <c r="BH268" s="76"/>
      <c r="BI268" s="72"/>
      <c r="BJ268" s="79"/>
      <c r="BK268" s="84"/>
      <c r="BL268" s="76"/>
      <c r="BM268" s="76"/>
      <c r="BN268" s="89"/>
      <c r="BO268" s="89"/>
      <c r="BP268" s="77"/>
      <c r="BQ268" s="77"/>
      <c r="BR268" s="77"/>
      <c r="BS268" s="77"/>
      <c r="BT268" s="77"/>
      <c r="BU268" s="77"/>
      <c r="BV268" s="77"/>
      <c r="BW268" s="77"/>
      <c r="BX268" s="77"/>
      <c r="BY268" s="77"/>
      <c r="BZ268" s="77"/>
      <c r="CA268" s="77"/>
      <c r="CB268" s="77"/>
      <c r="CC268" s="77"/>
      <c r="CD268" s="77"/>
      <c r="CE268" s="77"/>
      <c r="CF268" s="77"/>
      <c r="CG268" s="77"/>
      <c r="CH268" s="77"/>
      <c r="CI268" s="77"/>
      <c r="CJ268" s="77"/>
      <c r="CK268" s="77"/>
      <c r="CL268" s="77"/>
      <c r="CM268" s="77"/>
      <c r="CN268" s="77"/>
      <c r="CO268" s="77"/>
      <c r="CP268" s="77"/>
      <c r="CQ268" s="77"/>
      <c r="CR268" s="77"/>
      <c r="CS268" s="77"/>
      <c r="CT268" s="77"/>
      <c r="CU268" s="77"/>
      <c r="CV268" s="77"/>
      <c r="CW268" s="77"/>
      <c r="CX268" s="77"/>
      <c r="CY268" s="77"/>
      <c r="CZ268" s="77"/>
      <c r="DA268" s="77"/>
      <c r="DB268" s="77"/>
      <c r="DC268" s="77"/>
      <c r="DD268" s="77"/>
      <c r="DE268" s="76"/>
      <c r="DF268" s="76"/>
      <c r="DG268" s="76"/>
      <c r="DI268" s="77"/>
      <c r="DJ268" s="77"/>
    </row>
    <row r="269" spans="1:114" s="105" customFormat="1" ht="15">
      <c r="A269" s="72"/>
      <c r="B269" s="72"/>
      <c r="C269" s="72"/>
      <c r="D269" s="72"/>
      <c r="E269" s="72"/>
      <c r="F269" s="77"/>
      <c r="G269" s="77"/>
      <c r="H269" s="77"/>
      <c r="I269" s="72"/>
      <c r="J269" s="103"/>
      <c r="K269" s="72"/>
      <c r="L269" s="72"/>
      <c r="M269" s="72"/>
      <c r="N269" s="72"/>
      <c r="O269" s="72"/>
      <c r="P269" s="77"/>
      <c r="Q269" s="78"/>
      <c r="R269" s="72"/>
      <c r="S269" s="77"/>
      <c r="T269" s="72"/>
      <c r="U269" s="72"/>
      <c r="V269" s="72"/>
      <c r="W269" s="72"/>
      <c r="X269" s="72"/>
      <c r="Y269" s="77"/>
      <c r="Z269" s="78"/>
      <c r="AA269" s="72"/>
      <c r="AB269" s="77"/>
      <c r="AC269" s="72"/>
      <c r="AD269" s="77"/>
      <c r="AE269" s="77"/>
      <c r="AF269" s="77"/>
      <c r="AG269" s="77"/>
      <c r="AH269" s="77"/>
      <c r="AI269" s="77"/>
      <c r="AJ269" s="77"/>
      <c r="AK269" s="77"/>
      <c r="AL269" s="72"/>
      <c r="AM269" s="72"/>
      <c r="AN269" s="72"/>
      <c r="AO269" s="72"/>
      <c r="AP269" s="72"/>
      <c r="AQ269" s="77"/>
      <c r="AR269" s="78"/>
      <c r="AS269" s="72"/>
      <c r="AT269" s="80"/>
      <c r="AU269" s="72"/>
      <c r="AV269" s="72"/>
      <c r="AW269" s="104"/>
      <c r="AX269" s="72"/>
      <c r="AY269" s="77"/>
      <c r="AZ269" s="82"/>
      <c r="BA269" s="83"/>
      <c r="BB269" s="72"/>
      <c r="BC269" s="72"/>
      <c r="BD269" s="103"/>
      <c r="BE269" s="72"/>
      <c r="BF269" s="72"/>
      <c r="BG269" s="77"/>
      <c r="BH269" s="76"/>
      <c r="BI269" s="72"/>
      <c r="BJ269" s="79"/>
      <c r="BK269" s="84"/>
      <c r="BL269" s="76"/>
      <c r="BM269" s="76"/>
      <c r="BN269" s="89"/>
      <c r="BO269" s="89"/>
      <c r="BP269" s="77"/>
      <c r="BQ269" s="77"/>
      <c r="BR269" s="77"/>
      <c r="BS269" s="77"/>
      <c r="BT269" s="77"/>
      <c r="BU269" s="77"/>
      <c r="BV269" s="77"/>
      <c r="BW269" s="77"/>
      <c r="BX269" s="77"/>
      <c r="BY269" s="77"/>
      <c r="BZ269" s="77"/>
      <c r="CA269" s="77"/>
      <c r="CB269" s="77"/>
      <c r="CC269" s="77"/>
      <c r="CD269" s="77"/>
      <c r="CE269" s="77"/>
      <c r="CF269" s="77"/>
      <c r="CG269" s="77"/>
      <c r="CH269" s="77"/>
      <c r="CI269" s="77"/>
      <c r="CJ269" s="77"/>
      <c r="CK269" s="77"/>
      <c r="CL269" s="77"/>
      <c r="CM269" s="77"/>
      <c r="CN269" s="77"/>
      <c r="CO269" s="77"/>
      <c r="CP269" s="77"/>
      <c r="CQ269" s="77"/>
      <c r="CR269" s="77"/>
      <c r="CS269" s="77"/>
      <c r="CT269" s="77"/>
      <c r="CU269" s="77"/>
      <c r="CV269" s="77"/>
      <c r="CW269" s="77"/>
      <c r="CX269" s="77"/>
      <c r="CY269" s="77"/>
      <c r="CZ269" s="77"/>
      <c r="DA269" s="77"/>
      <c r="DB269" s="77"/>
      <c r="DC269" s="77"/>
      <c r="DD269" s="77"/>
      <c r="DE269" s="76"/>
      <c r="DF269" s="76"/>
      <c r="DG269" s="76"/>
      <c r="DI269" s="77"/>
      <c r="DJ269" s="77"/>
    </row>
    <row r="270" spans="1:114" s="105" customFormat="1" ht="15">
      <c r="A270" s="72"/>
      <c r="B270" s="72"/>
      <c r="C270" s="72"/>
      <c r="D270" s="72"/>
      <c r="E270" s="72"/>
      <c r="F270" s="77"/>
      <c r="G270" s="77"/>
      <c r="H270" s="77"/>
      <c r="I270" s="72"/>
      <c r="J270" s="103"/>
      <c r="K270" s="72"/>
      <c r="L270" s="72"/>
      <c r="M270" s="72"/>
      <c r="N270" s="72"/>
      <c r="O270" s="72"/>
      <c r="P270" s="77"/>
      <c r="Q270" s="78"/>
      <c r="R270" s="72"/>
      <c r="S270" s="77"/>
      <c r="T270" s="72"/>
      <c r="U270" s="72"/>
      <c r="V270" s="72"/>
      <c r="W270" s="72"/>
      <c r="X270" s="72"/>
      <c r="Y270" s="77"/>
      <c r="Z270" s="78"/>
      <c r="AA270" s="72"/>
      <c r="AB270" s="77"/>
      <c r="AC270" s="72"/>
      <c r="AD270" s="77"/>
      <c r="AE270" s="77"/>
      <c r="AF270" s="77"/>
      <c r="AG270" s="77"/>
      <c r="AH270" s="77"/>
      <c r="AI270" s="77"/>
      <c r="AJ270" s="77"/>
      <c r="AK270" s="77"/>
      <c r="AL270" s="72"/>
      <c r="AM270" s="72"/>
      <c r="AN270" s="72"/>
      <c r="AO270" s="72"/>
      <c r="AP270" s="72"/>
      <c r="AQ270" s="77"/>
      <c r="AR270" s="78"/>
      <c r="AS270" s="72"/>
      <c r="AT270" s="80"/>
      <c r="AU270" s="72"/>
      <c r="AV270" s="72"/>
      <c r="AW270" s="104"/>
      <c r="AX270" s="72"/>
      <c r="AY270" s="77"/>
      <c r="AZ270" s="82"/>
      <c r="BA270" s="83"/>
      <c r="BB270" s="72"/>
      <c r="BC270" s="72"/>
      <c r="BD270" s="103"/>
      <c r="BE270" s="72"/>
      <c r="BF270" s="72"/>
      <c r="BG270" s="77"/>
      <c r="BH270" s="76"/>
      <c r="BI270" s="72"/>
      <c r="BJ270" s="79"/>
      <c r="BK270" s="84"/>
      <c r="BL270" s="76"/>
      <c r="BM270" s="76"/>
      <c r="BN270" s="89"/>
      <c r="BO270" s="89"/>
      <c r="BP270" s="77"/>
      <c r="BQ270" s="77"/>
      <c r="BR270" s="77"/>
      <c r="BS270" s="77"/>
      <c r="BT270" s="77"/>
      <c r="BU270" s="77"/>
      <c r="BV270" s="77"/>
      <c r="BW270" s="77"/>
      <c r="BX270" s="77"/>
      <c r="BY270" s="77"/>
      <c r="BZ270" s="77"/>
      <c r="CA270" s="77"/>
      <c r="CB270" s="77"/>
      <c r="CC270" s="77"/>
      <c r="CD270" s="77"/>
      <c r="CE270" s="77"/>
      <c r="CF270" s="77"/>
      <c r="CG270" s="77"/>
      <c r="CH270" s="77"/>
      <c r="CI270" s="77"/>
      <c r="CJ270" s="77"/>
      <c r="CK270" s="77"/>
      <c r="CL270" s="77"/>
      <c r="CM270" s="77"/>
      <c r="CN270" s="77"/>
      <c r="CO270" s="77"/>
      <c r="CP270" s="77"/>
      <c r="CQ270" s="77"/>
      <c r="CR270" s="77"/>
      <c r="CS270" s="77"/>
      <c r="CT270" s="77"/>
      <c r="CU270" s="77"/>
      <c r="CV270" s="77"/>
      <c r="CW270" s="77"/>
      <c r="CX270" s="77"/>
      <c r="CY270" s="77"/>
      <c r="CZ270" s="77"/>
      <c r="DA270" s="77"/>
      <c r="DB270" s="77"/>
      <c r="DC270" s="77"/>
      <c r="DD270" s="77"/>
      <c r="DE270" s="76"/>
      <c r="DF270" s="76"/>
      <c r="DG270" s="76"/>
      <c r="DI270" s="77"/>
      <c r="DJ270" s="77"/>
    </row>
    <row r="271" spans="1:114" s="105" customFormat="1" ht="15">
      <c r="A271" s="72"/>
      <c r="B271" s="72"/>
      <c r="C271" s="72"/>
      <c r="D271" s="72"/>
      <c r="E271" s="72"/>
      <c r="F271" s="77"/>
      <c r="G271" s="77"/>
      <c r="H271" s="77"/>
      <c r="I271" s="72"/>
      <c r="J271" s="103"/>
      <c r="K271" s="72"/>
      <c r="L271" s="72"/>
      <c r="M271" s="72"/>
      <c r="N271" s="72"/>
      <c r="O271" s="72"/>
      <c r="P271" s="77"/>
      <c r="Q271" s="78"/>
      <c r="R271" s="72"/>
      <c r="S271" s="77"/>
      <c r="T271" s="72"/>
      <c r="U271" s="72"/>
      <c r="V271" s="72"/>
      <c r="W271" s="72"/>
      <c r="X271" s="72"/>
      <c r="Y271" s="77"/>
      <c r="Z271" s="78"/>
      <c r="AA271" s="72"/>
      <c r="AB271" s="77"/>
      <c r="AC271" s="72"/>
      <c r="AD271" s="77"/>
      <c r="AE271" s="77"/>
      <c r="AF271" s="77"/>
      <c r="AG271" s="77"/>
      <c r="AH271" s="77"/>
      <c r="AI271" s="77"/>
      <c r="AJ271" s="77"/>
      <c r="AK271" s="77"/>
      <c r="AL271" s="72"/>
      <c r="AM271" s="72"/>
      <c r="AN271" s="72"/>
      <c r="AO271" s="72"/>
      <c r="AP271" s="72"/>
      <c r="AQ271" s="77"/>
      <c r="AR271" s="78"/>
      <c r="AS271" s="72"/>
      <c r="AT271" s="80"/>
      <c r="AU271" s="72"/>
      <c r="AV271" s="72"/>
      <c r="AW271" s="104"/>
      <c r="AX271" s="72"/>
      <c r="AY271" s="77"/>
      <c r="AZ271" s="82"/>
      <c r="BA271" s="83"/>
      <c r="BB271" s="72"/>
      <c r="BC271" s="72"/>
      <c r="BD271" s="103"/>
      <c r="BE271" s="72"/>
      <c r="BF271" s="72"/>
      <c r="BG271" s="77"/>
      <c r="BH271" s="76"/>
      <c r="BI271" s="72"/>
      <c r="BJ271" s="106"/>
      <c r="BK271" s="107"/>
      <c r="BL271" s="76"/>
      <c r="BM271" s="76"/>
      <c r="BN271" s="89"/>
      <c r="BO271" s="89"/>
      <c r="BP271" s="77"/>
      <c r="BQ271" s="77"/>
      <c r="BR271" s="77"/>
      <c r="BS271" s="77"/>
      <c r="BT271" s="77"/>
      <c r="BU271" s="77"/>
      <c r="BV271" s="77"/>
      <c r="BW271" s="77"/>
      <c r="BX271" s="77"/>
      <c r="BY271" s="77"/>
      <c r="BZ271" s="77"/>
      <c r="CA271" s="77"/>
      <c r="CB271" s="77"/>
      <c r="CC271" s="77"/>
      <c r="CD271" s="77"/>
      <c r="CE271" s="77"/>
      <c r="CF271" s="77"/>
      <c r="CG271" s="77"/>
      <c r="CH271" s="77"/>
      <c r="CI271" s="77"/>
      <c r="CJ271" s="77"/>
      <c r="CK271" s="77"/>
      <c r="CL271" s="77"/>
      <c r="CM271" s="77"/>
      <c r="CN271" s="77"/>
      <c r="CO271" s="77"/>
      <c r="CP271" s="77"/>
      <c r="CQ271" s="77"/>
      <c r="CR271" s="77"/>
      <c r="CS271" s="77"/>
      <c r="CT271" s="77"/>
      <c r="CU271" s="77"/>
      <c r="CV271" s="77"/>
      <c r="CW271" s="77"/>
      <c r="CX271" s="77"/>
      <c r="CY271" s="77"/>
      <c r="CZ271" s="77"/>
      <c r="DA271" s="77"/>
      <c r="DB271" s="77"/>
      <c r="DC271" s="77"/>
      <c r="DD271" s="77"/>
      <c r="DE271" s="76"/>
      <c r="DF271" s="76"/>
      <c r="DG271" s="76"/>
      <c r="DI271" s="77"/>
      <c r="DJ271" s="77"/>
    </row>
    <row r="272" spans="1:114" s="105" customFormat="1" ht="15">
      <c r="A272" s="72"/>
      <c r="B272" s="72"/>
      <c r="C272" s="72"/>
      <c r="D272" s="72"/>
      <c r="E272" s="72"/>
      <c r="F272" s="77"/>
      <c r="G272" s="77"/>
      <c r="H272" s="77"/>
      <c r="I272" s="72"/>
      <c r="J272" s="103"/>
      <c r="K272" s="72"/>
      <c r="L272" s="72"/>
      <c r="M272" s="72"/>
      <c r="N272" s="72"/>
      <c r="O272" s="72"/>
      <c r="P272" s="77"/>
      <c r="Q272" s="78"/>
      <c r="R272" s="72"/>
      <c r="S272" s="77"/>
      <c r="T272" s="72"/>
      <c r="U272" s="72"/>
      <c r="V272" s="72"/>
      <c r="W272" s="72"/>
      <c r="X272" s="72"/>
      <c r="Y272" s="77"/>
      <c r="Z272" s="78"/>
      <c r="AA272" s="72"/>
      <c r="AB272" s="77"/>
      <c r="AC272" s="72"/>
      <c r="AD272" s="77"/>
      <c r="AE272" s="77"/>
      <c r="AF272" s="77"/>
      <c r="AG272" s="77"/>
      <c r="AH272" s="77"/>
      <c r="AI272" s="77"/>
      <c r="AJ272" s="77"/>
      <c r="AK272" s="77"/>
      <c r="AL272" s="72"/>
      <c r="AM272" s="72"/>
      <c r="AN272" s="72"/>
      <c r="AO272" s="72"/>
      <c r="AP272" s="72"/>
      <c r="AQ272" s="77"/>
      <c r="AR272" s="78"/>
      <c r="AS272" s="72"/>
      <c r="AT272" s="80"/>
      <c r="AU272" s="72"/>
      <c r="AV272" s="72"/>
      <c r="AW272" s="104"/>
      <c r="AX272" s="72"/>
      <c r="AY272" s="77"/>
      <c r="AZ272" s="82"/>
      <c r="BA272" s="83"/>
      <c r="BB272" s="72"/>
      <c r="BC272" s="72"/>
      <c r="BD272" s="103"/>
      <c r="BE272" s="72"/>
      <c r="BF272" s="72"/>
      <c r="BG272" s="77"/>
      <c r="BH272" s="76"/>
      <c r="BI272" s="72"/>
      <c r="BJ272" s="79"/>
      <c r="BK272" s="84"/>
      <c r="BL272" s="76"/>
      <c r="BM272" s="76"/>
      <c r="BN272" s="89"/>
      <c r="BO272" s="89"/>
      <c r="BP272" s="77"/>
      <c r="BQ272" s="77"/>
      <c r="BR272" s="77"/>
      <c r="BS272" s="77"/>
      <c r="BT272" s="77"/>
      <c r="BU272" s="77"/>
      <c r="BV272" s="77"/>
      <c r="BW272" s="77"/>
      <c r="BX272" s="77"/>
      <c r="BY272" s="77"/>
      <c r="BZ272" s="77"/>
      <c r="CA272" s="77"/>
      <c r="CB272" s="77"/>
      <c r="CC272" s="77"/>
      <c r="CD272" s="77"/>
      <c r="CE272" s="77"/>
      <c r="CF272" s="77"/>
      <c r="CG272" s="77"/>
      <c r="CH272" s="77"/>
      <c r="CI272" s="77"/>
      <c r="CJ272" s="77"/>
      <c r="CK272" s="77"/>
      <c r="CL272" s="77"/>
      <c r="CM272" s="77"/>
      <c r="CN272" s="77"/>
      <c r="CO272" s="77"/>
      <c r="CP272" s="77"/>
      <c r="CQ272" s="77"/>
      <c r="CR272" s="77"/>
      <c r="CS272" s="77"/>
      <c r="CT272" s="77"/>
      <c r="CU272" s="77"/>
      <c r="CV272" s="77"/>
      <c r="CW272" s="77"/>
      <c r="CX272" s="77"/>
      <c r="CY272" s="77"/>
      <c r="CZ272" s="77"/>
      <c r="DA272" s="77"/>
      <c r="DB272" s="77"/>
      <c r="DC272" s="77"/>
      <c r="DD272" s="77"/>
      <c r="DE272" s="76"/>
      <c r="DF272" s="76"/>
      <c r="DG272" s="76"/>
      <c r="DI272" s="77"/>
      <c r="DJ272" s="77"/>
    </row>
    <row r="273" spans="1:114" s="105" customFormat="1" ht="15">
      <c r="A273" s="72"/>
      <c r="B273" s="72"/>
      <c r="C273" s="72"/>
      <c r="D273" s="72"/>
      <c r="E273" s="72"/>
      <c r="F273" s="77"/>
      <c r="G273" s="77"/>
      <c r="H273" s="77"/>
      <c r="I273" s="72"/>
      <c r="J273" s="103"/>
      <c r="K273" s="72"/>
      <c r="L273" s="72"/>
      <c r="M273" s="72"/>
      <c r="N273" s="72"/>
      <c r="O273" s="72"/>
      <c r="P273" s="77"/>
      <c r="Q273" s="78"/>
      <c r="R273" s="72"/>
      <c r="S273" s="77"/>
      <c r="T273" s="72"/>
      <c r="U273" s="72"/>
      <c r="V273" s="72"/>
      <c r="W273" s="72"/>
      <c r="X273" s="72"/>
      <c r="Y273" s="77"/>
      <c r="Z273" s="78"/>
      <c r="AA273" s="72"/>
      <c r="AB273" s="77"/>
      <c r="AC273" s="72"/>
      <c r="AD273" s="77"/>
      <c r="AE273" s="77"/>
      <c r="AF273" s="77"/>
      <c r="AG273" s="77"/>
      <c r="AH273" s="77"/>
      <c r="AI273" s="77"/>
      <c r="AJ273" s="77"/>
      <c r="AK273" s="77"/>
      <c r="AL273" s="72"/>
      <c r="AM273" s="72"/>
      <c r="AN273" s="72"/>
      <c r="AO273" s="72"/>
      <c r="AP273" s="72"/>
      <c r="AQ273" s="77"/>
      <c r="AR273" s="78"/>
      <c r="AS273" s="72"/>
      <c r="AT273" s="80"/>
      <c r="AU273" s="72"/>
      <c r="AV273" s="72"/>
      <c r="AW273" s="104"/>
      <c r="AX273" s="72"/>
      <c r="AY273" s="77"/>
      <c r="AZ273" s="82"/>
      <c r="BA273" s="83"/>
      <c r="BB273" s="72"/>
      <c r="BC273" s="72"/>
      <c r="BD273" s="103"/>
      <c r="BE273" s="72"/>
      <c r="BF273" s="72"/>
      <c r="BG273" s="77"/>
      <c r="BH273" s="76"/>
      <c r="BI273" s="72"/>
      <c r="BJ273" s="79"/>
      <c r="BK273" s="84"/>
      <c r="BL273" s="76"/>
      <c r="BM273" s="76"/>
      <c r="BN273" s="89"/>
      <c r="BO273" s="89"/>
      <c r="BP273" s="77"/>
      <c r="BQ273" s="77"/>
      <c r="BR273" s="77"/>
      <c r="BS273" s="77"/>
      <c r="BT273" s="77"/>
      <c r="BU273" s="77"/>
      <c r="BV273" s="77"/>
      <c r="BW273" s="77"/>
      <c r="BX273" s="77"/>
      <c r="BY273" s="77"/>
      <c r="BZ273" s="77"/>
      <c r="CA273" s="77"/>
      <c r="CB273" s="77"/>
      <c r="CC273" s="77"/>
      <c r="CD273" s="77"/>
      <c r="CE273" s="77"/>
      <c r="CF273" s="77"/>
      <c r="CG273" s="77"/>
      <c r="CH273" s="77"/>
      <c r="CI273" s="77"/>
      <c r="CJ273" s="77"/>
      <c r="CK273" s="77"/>
      <c r="CL273" s="77"/>
      <c r="CM273" s="77"/>
      <c r="CN273" s="77"/>
      <c r="CO273" s="77"/>
      <c r="CP273" s="77"/>
      <c r="CQ273" s="77"/>
      <c r="CR273" s="77"/>
      <c r="CS273" s="77"/>
      <c r="CT273" s="77"/>
      <c r="CU273" s="77"/>
      <c r="CV273" s="77"/>
      <c r="CW273" s="77"/>
      <c r="CX273" s="77"/>
      <c r="CY273" s="77"/>
      <c r="CZ273" s="77"/>
      <c r="DA273" s="77"/>
      <c r="DB273" s="77"/>
      <c r="DC273" s="77"/>
      <c r="DD273" s="77"/>
      <c r="DE273" s="76"/>
      <c r="DF273" s="76"/>
      <c r="DG273" s="76"/>
      <c r="DI273" s="77"/>
      <c r="DJ273" s="77"/>
    </row>
    <row r="274" spans="1:114" s="105" customFormat="1" ht="15">
      <c r="A274" s="72"/>
      <c r="B274" s="72"/>
      <c r="C274" s="72"/>
      <c r="D274" s="72"/>
      <c r="E274" s="72"/>
      <c r="F274" s="77"/>
      <c r="G274" s="77"/>
      <c r="H274" s="77"/>
      <c r="I274" s="72"/>
      <c r="J274" s="103"/>
      <c r="K274" s="72"/>
      <c r="L274" s="72"/>
      <c r="M274" s="72"/>
      <c r="N274" s="72"/>
      <c r="O274" s="72"/>
      <c r="P274" s="77"/>
      <c r="Q274" s="78"/>
      <c r="R274" s="72"/>
      <c r="S274" s="77"/>
      <c r="T274" s="72"/>
      <c r="U274" s="72"/>
      <c r="V274" s="72"/>
      <c r="W274" s="72"/>
      <c r="X274" s="72"/>
      <c r="Y274" s="77"/>
      <c r="Z274" s="78"/>
      <c r="AA274" s="72"/>
      <c r="AB274" s="77"/>
      <c r="AC274" s="72"/>
      <c r="AD274" s="77"/>
      <c r="AE274" s="77"/>
      <c r="AF274" s="77"/>
      <c r="AG274" s="77"/>
      <c r="AH274" s="77"/>
      <c r="AI274" s="77"/>
      <c r="AJ274" s="77"/>
      <c r="AK274" s="77"/>
      <c r="AL274" s="72"/>
      <c r="AM274" s="72"/>
      <c r="AN274" s="72"/>
      <c r="AO274" s="72"/>
      <c r="AP274" s="72"/>
      <c r="AQ274" s="77"/>
      <c r="AR274" s="78"/>
      <c r="AS274" s="72"/>
      <c r="AT274" s="80"/>
      <c r="AU274" s="72"/>
      <c r="AV274" s="72"/>
      <c r="AW274" s="104"/>
      <c r="AX274" s="72"/>
      <c r="AY274" s="77"/>
      <c r="AZ274" s="82"/>
      <c r="BA274" s="83"/>
      <c r="BB274" s="72"/>
      <c r="BC274" s="72"/>
      <c r="BD274" s="103"/>
      <c r="BE274" s="72"/>
      <c r="BF274" s="72"/>
      <c r="BG274" s="77"/>
      <c r="BH274" s="76"/>
      <c r="BI274" s="72"/>
      <c r="BJ274" s="79"/>
      <c r="BK274" s="84"/>
      <c r="BL274" s="76"/>
      <c r="BM274" s="76"/>
      <c r="BN274" s="89"/>
      <c r="BO274" s="89"/>
      <c r="BP274" s="77"/>
      <c r="BQ274" s="77"/>
      <c r="BR274" s="77"/>
      <c r="BS274" s="77"/>
      <c r="BT274" s="77"/>
      <c r="BU274" s="77"/>
      <c r="BV274" s="77"/>
      <c r="BW274" s="77"/>
      <c r="BX274" s="77"/>
      <c r="BY274" s="77"/>
      <c r="BZ274" s="77"/>
      <c r="CA274" s="77"/>
      <c r="CB274" s="77"/>
      <c r="CC274" s="77"/>
      <c r="CD274" s="77"/>
      <c r="CE274" s="77"/>
      <c r="CF274" s="77"/>
      <c r="CG274" s="77"/>
      <c r="CH274" s="77"/>
      <c r="CI274" s="77"/>
      <c r="CJ274" s="77"/>
      <c r="CK274" s="77"/>
      <c r="CL274" s="77"/>
      <c r="CM274" s="77"/>
      <c r="CN274" s="77"/>
      <c r="CO274" s="77"/>
      <c r="CP274" s="77"/>
      <c r="CQ274" s="77"/>
      <c r="CR274" s="77"/>
      <c r="CS274" s="77"/>
      <c r="CT274" s="77"/>
      <c r="CU274" s="77"/>
      <c r="CV274" s="77"/>
      <c r="CW274" s="77"/>
      <c r="CX274" s="77"/>
      <c r="CY274" s="77"/>
      <c r="CZ274" s="77"/>
      <c r="DA274" s="77"/>
      <c r="DB274" s="77"/>
      <c r="DC274" s="77"/>
      <c r="DD274" s="77"/>
      <c r="DE274" s="76"/>
      <c r="DF274" s="76"/>
      <c r="DG274" s="76"/>
      <c r="DI274" s="77"/>
      <c r="DJ274" s="77"/>
    </row>
    <row r="275" spans="1:114" s="105" customFormat="1" ht="15">
      <c r="A275" s="72"/>
      <c r="B275" s="72"/>
      <c r="C275" s="72"/>
      <c r="D275" s="72"/>
      <c r="E275" s="72"/>
      <c r="F275" s="77"/>
      <c r="G275" s="77"/>
      <c r="H275" s="77"/>
      <c r="I275" s="72"/>
      <c r="J275" s="103"/>
      <c r="K275" s="72"/>
      <c r="L275" s="72"/>
      <c r="M275" s="72"/>
      <c r="N275" s="72"/>
      <c r="O275" s="72"/>
      <c r="P275" s="77"/>
      <c r="Q275" s="78"/>
      <c r="R275" s="72"/>
      <c r="S275" s="77"/>
      <c r="T275" s="72"/>
      <c r="U275" s="72"/>
      <c r="V275" s="72"/>
      <c r="W275" s="72"/>
      <c r="X275" s="72"/>
      <c r="Y275" s="77"/>
      <c r="Z275" s="78"/>
      <c r="AA275" s="72"/>
      <c r="AB275" s="77"/>
      <c r="AC275" s="72"/>
      <c r="AD275" s="77"/>
      <c r="AE275" s="77"/>
      <c r="AF275" s="77"/>
      <c r="AG275" s="77"/>
      <c r="AH275" s="77"/>
      <c r="AI275" s="77"/>
      <c r="AJ275" s="77"/>
      <c r="AK275" s="77"/>
      <c r="AL275" s="72"/>
      <c r="AM275" s="72"/>
      <c r="AN275" s="72"/>
      <c r="AO275" s="72"/>
      <c r="AP275" s="72"/>
      <c r="AQ275" s="77"/>
      <c r="AR275" s="78"/>
      <c r="AS275" s="72"/>
      <c r="AT275" s="80"/>
      <c r="AU275" s="72"/>
      <c r="AV275" s="72"/>
      <c r="AW275" s="104"/>
      <c r="AX275" s="72"/>
      <c r="AY275" s="77"/>
      <c r="AZ275" s="82"/>
      <c r="BA275" s="83"/>
      <c r="BB275" s="72"/>
      <c r="BC275" s="72"/>
      <c r="BD275" s="103"/>
      <c r="BE275" s="72"/>
      <c r="BF275" s="72"/>
      <c r="BG275" s="77"/>
      <c r="BH275" s="76"/>
      <c r="BI275" s="72"/>
      <c r="BJ275" s="79"/>
      <c r="BK275" s="84"/>
      <c r="BL275" s="76"/>
      <c r="BM275" s="76"/>
      <c r="BN275" s="89"/>
      <c r="BO275" s="89"/>
      <c r="BP275" s="77"/>
      <c r="BQ275" s="77"/>
      <c r="BR275" s="77"/>
      <c r="BS275" s="77"/>
      <c r="BT275" s="77"/>
      <c r="BU275" s="77"/>
      <c r="BV275" s="77"/>
      <c r="BW275" s="77"/>
      <c r="BX275" s="77"/>
      <c r="BY275" s="77"/>
      <c r="BZ275" s="77"/>
      <c r="CA275" s="77"/>
      <c r="CB275" s="77"/>
      <c r="CC275" s="77"/>
      <c r="CD275" s="77"/>
      <c r="CE275" s="77"/>
      <c r="CF275" s="77"/>
      <c r="CG275" s="77"/>
      <c r="CH275" s="77"/>
      <c r="CI275" s="77"/>
      <c r="CJ275" s="77"/>
      <c r="CK275" s="77"/>
      <c r="CL275" s="77"/>
      <c r="CM275" s="77"/>
      <c r="CN275" s="77"/>
      <c r="CO275" s="77"/>
      <c r="CP275" s="77"/>
      <c r="CQ275" s="77"/>
      <c r="CR275" s="77"/>
      <c r="CS275" s="77"/>
      <c r="CT275" s="77"/>
      <c r="CU275" s="77"/>
      <c r="CV275" s="77"/>
      <c r="CW275" s="77"/>
      <c r="CX275" s="77"/>
      <c r="CY275" s="77"/>
      <c r="CZ275" s="77"/>
      <c r="DA275" s="77"/>
      <c r="DB275" s="77"/>
      <c r="DC275" s="77"/>
      <c r="DD275" s="77"/>
      <c r="DE275" s="76"/>
      <c r="DF275" s="76"/>
      <c r="DG275" s="76"/>
      <c r="DI275" s="77"/>
      <c r="DJ275" s="77"/>
    </row>
    <row r="276" spans="1:114" s="105" customFormat="1" ht="15">
      <c r="A276" s="72"/>
      <c r="B276" s="72"/>
      <c r="C276" s="72"/>
      <c r="D276" s="72"/>
      <c r="E276" s="72"/>
      <c r="F276" s="77"/>
      <c r="G276" s="77"/>
      <c r="H276" s="77"/>
      <c r="I276" s="72"/>
      <c r="J276" s="103"/>
      <c r="K276" s="72"/>
      <c r="L276" s="72"/>
      <c r="M276" s="72"/>
      <c r="N276" s="72"/>
      <c r="O276" s="72"/>
      <c r="P276" s="77"/>
      <c r="Q276" s="78"/>
      <c r="R276" s="72"/>
      <c r="S276" s="77"/>
      <c r="T276" s="72"/>
      <c r="U276" s="72"/>
      <c r="V276" s="72"/>
      <c r="W276" s="72"/>
      <c r="X276" s="72"/>
      <c r="Y276" s="77"/>
      <c r="Z276" s="78"/>
      <c r="AA276" s="72"/>
      <c r="AB276" s="77"/>
      <c r="AC276" s="72"/>
      <c r="AD276" s="77"/>
      <c r="AE276" s="77"/>
      <c r="AF276" s="77"/>
      <c r="AG276" s="77"/>
      <c r="AH276" s="77"/>
      <c r="AI276" s="77"/>
      <c r="AJ276" s="77"/>
      <c r="AK276" s="77"/>
      <c r="AL276" s="72"/>
      <c r="AM276" s="72"/>
      <c r="AN276" s="72"/>
      <c r="AO276" s="72"/>
      <c r="AP276" s="72"/>
      <c r="AQ276" s="77"/>
      <c r="AR276" s="78"/>
      <c r="AS276" s="72"/>
      <c r="AT276" s="80"/>
      <c r="AU276" s="72"/>
      <c r="AV276" s="72"/>
      <c r="AW276" s="104"/>
      <c r="AX276" s="72"/>
      <c r="AY276" s="77"/>
      <c r="AZ276" s="82"/>
      <c r="BA276" s="83"/>
      <c r="BB276" s="72"/>
      <c r="BC276" s="72"/>
      <c r="BD276" s="103"/>
      <c r="BE276" s="72"/>
      <c r="BF276" s="72"/>
      <c r="BG276" s="77"/>
      <c r="BH276" s="76"/>
      <c r="BI276" s="72"/>
      <c r="BJ276" s="79"/>
      <c r="BK276" s="84"/>
      <c r="BL276" s="76"/>
      <c r="BM276" s="76"/>
      <c r="BN276" s="89"/>
      <c r="BO276" s="89"/>
      <c r="BP276" s="77"/>
      <c r="BQ276" s="77"/>
      <c r="BR276" s="77"/>
      <c r="BS276" s="77"/>
      <c r="BT276" s="77"/>
      <c r="BU276" s="77"/>
      <c r="BV276" s="77"/>
      <c r="BW276" s="77"/>
      <c r="BX276" s="77"/>
      <c r="BY276" s="77"/>
      <c r="BZ276" s="77"/>
      <c r="CA276" s="77"/>
      <c r="CB276" s="77"/>
      <c r="CC276" s="77"/>
      <c r="CD276" s="77"/>
      <c r="CE276" s="77"/>
      <c r="CF276" s="77"/>
      <c r="CG276" s="77"/>
      <c r="CH276" s="77"/>
      <c r="CI276" s="77"/>
      <c r="CJ276" s="77"/>
      <c r="CK276" s="77"/>
      <c r="CL276" s="77"/>
      <c r="CM276" s="77"/>
      <c r="CN276" s="77"/>
      <c r="CO276" s="77"/>
      <c r="CP276" s="77"/>
      <c r="CQ276" s="77"/>
      <c r="CR276" s="77"/>
      <c r="CS276" s="77"/>
      <c r="CT276" s="77"/>
      <c r="CU276" s="77"/>
      <c r="CV276" s="77"/>
      <c r="CW276" s="77"/>
      <c r="CX276" s="77"/>
      <c r="CY276" s="77"/>
      <c r="CZ276" s="77"/>
      <c r="DA276" s="77"/>
      <c r="DB276" s="77"/>
      <c r="DC276" s="77"/>
      <c r="DD276" s="77"/>
      <c r="DE276" s="76"/>
      <c r="DF276" s="76"/>
      <c r="DG276" s="76"/>
      <c r="DI276" s="77"/>
      <c r="DJ276" s="77"/>
    </row>
    <row r="277" spans="1:114" s="105" customFormat="1" ht="15">
      <c r="A277" s="72"/>
      <c r="B277" s="72"/>
      <c r="C277" s="72"/>
      <c r="D277" s="72"/>
      <c r="E277" s="72"/>
      <c r="F277" s="77"/>
      <c r="G277" s="77"/>
      <c r="H277" s="77"/>
      <c r="I277" s="72"/>
      <c r="J277" s="103"/>
      <c r="K277" s="72"/>
      <c r="L277" s="72"/>
      <c r="M277" s="72"/>
      <c r="N277" s="72"/>
      <c r="O277" s="72"/>
      <c r="P277" s="77"/>
      <c r="Q277" s="78"/>
      <c r="R277" s="72"/>
      <c r="S277" s="77"/>
      <c r="T277" s="72"/>
      <c r="U277" s="72"/>
      <c r="V277" s="72"/>
      <c r="W277" s="72"/>
      <c r="X277" s="72"/>
      <c r="Y277" s="77"/>
      <c r="Z277" s="78"/>
      <c r="AA277" s="72"/>
      <c r="AB277" s="77"/>
      <c r="AC277" s="72"/>
      <c r="AD277" s="77"/>
      <c r="AE277" s="77"/>
      <c r="AF277" s="77"/>
      <c r="AG277" s="77"/>
      <c r="AH277" s="77"/>
      <c r="AI277" s="77"/>
      <c r="AJ277" s="77"/>
      <c r="AK277" s="77"/>
      <c r="AL277" s="72"/>
      <c r="AM277" s="72"/>
      <c r="AN277" s="72"/>
      <c r="AO277" s="72"/>
      <c r="AP277" s="72"/>
      <c r="AQ277" s="77"/>
      <c r="AR277" s="78"/>
      <c r="AS277" s="72"/>
      <c r="AT277" s="80"/>
      <c r="AU277" s="72"/>
      <c r="AV277" s="72"/>
      <c r="AW277" s="104"/>
      <c r="AX277" s="72"/>
      <c r="AY277" s="77"/>
      <c r="AZ277" s="82"/>
      <c r="BA277" s="83"/>
      <c r="BB277" s="72"/>
      <c r="BC277" s="72"/>
      <c r="BD277" s="103"/>
      <c r="BE277" s="72"/>
      <c r="BF277" s="72"/>
      <c r="BG277" s="77"/>
      <c r="BH277" s="76"/>
      <c r="BI277" s="72"/>
      <c r="BJ277" s="79"/>
      <c r="BK277" s="84"/>
      <c r="BL277" s="76"/>
      <c r="BM277" s="76"/>
      <c r="BN277" s="89"/>
      <c r="BO277" s="89"/>
      <c r="BP277" s="77"/>
      <c r="BQ277" s="77"/>
      <c r="BR277" s="77"/>
      <c r="BS277" s="77"/>
      <c r="BT277" s="77"/>
      <c r="BU277" s="77"/>
      <c r="BV277" s="77"/>
      <c r="BW277" s="77"/>
      <c r="BX277" s="77"/>
      <c r="BY277" s="77"/>
      <c r="BZ277" s="77"/>
      <c r="CA277" s="77"/>
      <c r="CB277" s="77"/>
      <c r="CC277" s="77"/>
      <c r="CD277" s="77"/>
      <c r="CE277" s="77"/>
      <c r="CF277" s="77"/>
      <c r="CG277" s="77"/>
      <c r="CH277" s="77"/>
      <c r="CI277" s="77"/>
      <c r="CJ277" s="77"/>
      <c r="CK277" s="77"/>
      <c r="CL277" s="77"/>
      <c r="CM277" s="77"/>
      <c r="CN277" s="77"/>
      <c r="CO277" s="77"/>
      <c r="CP277" s="77"/>
      <c r="CQ277" s="77"/>
      <c r="CR277" s="77"/>
      <c r="CS277" s="77"/>
      <c r="CT277" s="77"/>
      <c r="CU277" s="77"/>
      <c r="CV277" s="77"/>
      <c r="CW277" s="77"/>
      <c r="CX277" s="77"/>
      <c r="CY277" s="77"/>
      <c r="CZ277" s="77"/>
      <c r="DA277" s="77"/>
      <c r="DB277" s="77"/>
      <c r="DC277" s="77"/>
      <c r="DD277" s="77"/>
      <c r="DE277" s="76"/>
      <c r="DF277" s="76"/>
      <c r="DG277" s="76"/>
      <c r="DI277" s="77"/>
      <c r="DJ277" s="77"/>
    </row>
    <row r="278" spans="1:114" s="105" customFormat="1" ht="15">
      <c r="A278" s="72"/>
      <c r="B278" s="72"/>
      <c r="C278" s="72"/>
      <c r="D278" s="72"/>
      <c r="E278" s="72"/>
      <c r="F278" s="77"/>
      <c r="G278" s="77"/>
      <c r="H278" s="77"/>
      <c r="I278" s="72"/>
      <c r="J278" s="103"/>
      <c r="K278" s="72"/>
      <c r="L278" s="72"/>
      <c r="M278" s="72"/>
      <c r="N278" s="72"/>
      <c r="O278" s="72"/>
      <c r="P278" s="77"/>
      <c r="Q278" s="78"/>
      <c r="R278" s="72"/>
      <c r="S278" s="77"/>
      <c r="T278" s="72"/>
      <c r="U278" s="72"/>
      <c r="V278" s="72"/>
      <c r="W278" s="72"/>
      <c r="X278" s="72"/>
      <c r="Y278" s="77"/>
      <c r="Z278" s="78"/>
      <c r="AA278" s="72"/>
      <c r="AB278" s="77"/>
      <c r="AC278" s="72"/>
      <c r="AD278" s="77"/>
      <c r="AE278" s="77"/>
      <c r="AF278" s="77"/>
      <c r="AG278" s="77"/>
      <c r="AH278" s="77"/>
      <c r="AI278" s="77"/>
      <c r="AJ278" s="77"/>
      <c r="AK278" s="77"/>
      <c r="AL278" s="72"/>
      <c r="AM278" s="72"/>
      <c r="AN278" s="72"/>
      <c r="AO278" s="72"/>
      <c r="AP278" s="72"/>
      <c r="AQ278" s="77"/>
      <c r="AR278" s="78"/>
      <c r="AS278" s="72"/>
      <c r="AT278" s="80"/>
      <c r="AU278" s="72"/>
      <c r="AV278" s="72"/>
      <c r="AW278" s="104"/>
      <c r="AX278" s="72"/>
      <c r="AY278" s="77"/>
      <c r="AZ278" s="82"/>
      <c r="BA278" s="83"/>
      <c r="BB278" s="72"/>
      <c r="BC278" s="72"/>
      <c r="BD278" s="103"/>
      <c r="BE278" s="72"/>
      <c r="BF278" s="72"/>
      <c r="BG278" s="77"/>
      <c r="BH278" s="76"/>
      <c r="BI278" s="72"/>
      <c r="BJ278" s="79"/>
      <c r="BK278" s="84"/>
      <c r="BL278" s="76"/>
      <c r="BM278" s="76"/>
      <c r="BN278" s="89"/>
      <c r="BO278" s="89"/>
      <c r="BP278" s="77"/>
      <c r="BQ278" s="77"/>
      <c r="BR278" s="77"/>
      <c r="BS278" s="77"/>
      <c r="BT278" s="77"/>
      <c r="BU278" s="77"/>
      <c r="BV278" s="77"/>
      <c r="BW278" s="77"/>
      <c r="BX278" s="77"/>
      <c r="BY278" s="77"/>
      <c r="BZ278" s="77"/>
      <c r="CA278" s="77"/>
      <c r="CB278" s="77"/>
      <c r="CC278" s="77"/>
      <c r="CD278" s="77"/>
      <c r="CE278" s="77"/>
      <c r="CF278" s="77"/>
      <c r="CG278" s="77"/>
      <c r="CH278" s="77"/>
      <c r="CI278" s="77"/>
      <c r="CJ278" s="77"/>
      <c r="CK278" s="77"/>
      <c r="CL278" s="77"/>
      <c r="CM278" s="77"/>
      <c r="CN278" s="77"/>
      <c r="CO278" s="77"/>
      <c r="CP278" s="77"/>
      <c r="CQ278" s="77"/>
      <c r="CR278" s="77"/>
      <c r="CS278" s="77"/>
      <c r="CT278" s="77"/>
      <c r="CU278" s="77"/>
      <c r="CV278" s="77"/>
      <c r="CW278" s="77"/>
      <c r="CX278" s="77"/>
      <c r="CY278" s="77"/>
      <c r="CZ278" s="77"/>
      <c r="DA278" s="77"/>
      <c r="DB278" s="77"/>
      <c r="DC278" s="77"/>
      <c r="DD278" s="77"/>
      <c r="DE278" s="76"/>
      <c r="DF278" s="76"/>
      <c r="DG278" s="76"/>
      <c r="DI278" s="77"/>
      <c r="DJ278" s="77"/>
    </row>
    <row r="279" spans="1:114" s="105" customFormat="1" ht="15">
      <c r="A279" s="72"/>
      <c r="B279" s="72"/>
      <c r="C279" s="72"/>
      <c r="D279" s="72"/>
      <c r="E279" s="72"/>
      <c r="F279" s="77"/>
      <c r="G279" s="77"/>
      <c r="H279" s="77"/>
      <c r="I279" s="72"/>
      <c r="J279" s="103"/>
      <c r="K279" s="72"/>
      <c r="L279" s="72"/>
      <c r="M279" s="72"/>
      <c r="N279" s="72"/>
      <c r="O279" s="72"/>
      <c r="P279" s="77"/>
      <c r="Q279" s="78"/>
      <c r="R279" s="72"/>
      <c r="S279" s="77"/>
      <c r="T279" s="72"/>
      <c r="U279" s="72"/>
      <c r="V279" s="72"/>
      <c r="W279" s="72"/>
      <c r="X279" s="72"/>
      <c r="Y279" s="77"/>
      <c r="Z279" s="78"/>
      <c r="AA279" s="72"/>
      <c r="AB279" s="77"/>
      <c r="AC279" s="72"/>
      <c r="AD279" s="77"/>
      <c r="AE279" s="77"/>
      <c r="AF279" s="77"/>
      <c r="AG279" s="77"/>
      <c r="AH279" s="77"/>
      <c r="AI279" s="77"/>
      <c r="AJ279" s="77"/>
      <c r="AK279" s="77"/>
      <c r="AL279" s="72"/>
      <c r="AM279" s="72"/>
      <c r="AN279" s="72"/>
      <c r="AO279" s="72"/>
      <c r="AP279" s="72"/>
      <c r="AQ279" s="77"/>
      <c r="AR279" s="78"/>
      <c r="AS279" s="72"/>
      <c r="AT279" s="80"/>
      <c r="AU279" s="72"/>
      <c r="AV279" s="72"/>
      <c r="AW279" s="104"/>
      <c r="AX279" s="72"/>
      <c r="AY279" s="77"/>
      <c r="AZ279" s="82"/>
      <c r="BA279" s="83"/>
      <c r="BB279" s="72"/>
      <c r="BC279" s="72"/>
      <c r="BD279" s="103"/>
      <c r="BE279" s="72"/>
      <c r="BF279" s="72"/>
      <c r="BG279" s="77"/>
      <c r="BH279" s="76"/>
      <c r="BI279" s="72"/>
      <c r="BJ279" s="79"/>
      <c r="BK279" s="84"/>
      <c r="BL279" s="76"/>
      <c r="BM279" s="76"/>
      <c r="BN279" s="89"/>
      <c r="BO279" s="89"/>
      <c r="BP279" s="77"/>
      <c r="BQ279" s="77"/>
      <c r="BR279" s="77"/>
      <c r="BS279" s="77"/>
      <c r="BT279" s="77"/>
      <c r="BU279" s="77"/>
      <c r="BV279" s="77"/>
      <c r="BW279" s="77"/>
      <c r="BX279" s="77"/>
      <c r="BY279" s="77"/>
      <c r="BZ279" s="77"/>
      <c r="CA279" s="77"/>
      <c r="CB279" s="77"/>
      <c r="CC279" s="77"/>
      <c r="CD279" s="77"/>
      <c r="CE279" s="77"/>
      <c r="CF279" s="77"/>
      <c r="CG279" s="77"/>
      <c r="CH279" s="77"/>
      <c r="CI279" s="77"/>
      <c r="CJ279" s="77"/>
      <c r="CK279" s="77"/>
      <c r="CL279" s="77"/>
      <c r="CM279" s="77"/>
      <c r="CN279" s="77"/>
      <c r="CO279" s="77"/>
      <c r="CP279" s="77"/>
      <c r="CQ279" s="77"/>
      <c r="CR279" s="77"/>
      <c r="CS279" s="77"/>
      <c r="CT279" s="77"/>
      <c r="CU279" s="77"/>
      <c r="CV279" s="77"/>
      <c r="CW279" s="77"/>
      <c r="CX279" s="77"/>
      <c r="CY279" s="77"/>
      <c r="CZ279" s="77"/>
      <c r="DA279" s="77"/>
      <c r="DB279" s="77"/>
      <c r="DC279" s="77"/>
      <c r="DD279" s="77"/>
      <c r="DE279" s="76"/>
      <c r="DF279" s="76"/>
      <c r="DG279" s="76"/>
      <c r="DI279" s="77"/>
      <c r="DJ279" s="77"/>
    </row>
    <row r="280" spans="1:114" s="105" customFormat="1" ht="15">
      <c r="A280" s="72"/>
      <c r="B280" s="72"/>
      <c r="C280" s="72"/>
      <c r="D280" s="72"/>
      <c r="E280" s="72"/>
      <c r="F280" s="77"/>
      <c r="G280" s="77"/>
      <c r="H280" s="77"/>
      <c r="I280" s="72"/>
      <c r="J280" s="103"/>
      <c r="K280" s="72"/>
      <c r="L280" s="72"/>
      <c r="M280" s="72"/>
      <c r="N280" s="72"/>
      <c r="O280" s="72"/>
      <c r="P280" s="77"/>
      <c r="Q280" s="78"/>
      <c r="R280" s="72"/>
      <c r="S280" s="77"/>
      <c r="T280" s="72"/>
      <c r="U280" s="72"/>
      <c r="V280" s="72"/>
      <c r="W280" s="72"/>
      <c r="X280" s="72"/>
      <c r="Y280" s="77"/>
      <c r="Z280" s="78"/>
      <c r="AA280" s="72"/>
      <c r="AB280" s="77"/>
      <c r="AC280" s="72"/>
      <c r="AD280" s="77"/>
      <c r="AE280" s="77"/>
      <c r="AF280" s="77"/>
      <c r="AG280" s="77"/>
      <c r="AH280" s="77"/>
      <c r="AI280" s="77"/>
      <c r="AJ280" s="77"/>
      <c r="AK280" s="77"/>
      <c r="AL280" s="72"/>
      <c r="AM280" s="72"/>
      <c r="AN280" s="72"/>
      <c r="AO280" s="72"/>
      <c r="AP280" s="72"/>
      <c r="AQ280" s="77"/>
      <c r="AR280" s="78"/>
      <c r="AS280" s="72"/>
      <c r="AT280" s="80"/>
      <c r="AU280" s="72"/>
      <c r="AV280" s="72"/>
      <c r="AW280" s="104"/>
      <c r="AX280" s="72"/>
      <c r="AY280" s="77"/>
      <c r="AZ280" s="82"/>
      <c r="BA280" s="83"/>
      <c r="BB280" s="72"/>
      <c r="BC280" s="72"/>
      <c r="BD280" s="103"/>
      <c r="BE280" s="72"/>
      <c r="BF280" s="72"/>
      <c r="BG280" s="77"/>
      <c r="BH280" s="76"/>
      <c r="BI280" s="72"/>
      <c r="BJ280" s="79"/>
      <c r="BK280" s="84"/>
      <c r="BL280" s="76"/>
      <c r="BM280" s="76"/>
      <c r="BN280" s="89"/>
      <c r="BO280" s="89"/>
      <c r="BP280" s="77"/>
      <c r="BQ280" s="77"/>
      <c r="BR280" s="77"/>
      <c r="BS280" s="77"/>
      <c r="BT280" s="77"/>
      <c r="BU280" s="77"/>
      <c r="BV280" s="77"/>
      <c r="BW280" s="77"/>
      <c r="BX280" s="77"/>
      <c r="BY280" s="77"/>
      <c r="BZ280" s="77"/>
      <c r="CA280" s="77"/>
      <c r="CB280" s="77"/>
      <c r="CC280" s="77"/>
      <c r="CD280" s="77"/>
      <c r="CE280" s="77"/>
      <c r="CF280" s="77"/>
      <c r="CG280" s="77"/>
      <c r="CH280" s="77"/>
      <c r="CI280" s="77"/>
      <c r="CJ280" s="77"/>
      <c r="CK280" s="77"/>
      <c r="CL280" s="77"/>
      <c r="CM280" s="77"/>
      <c r="CN280" s="77"/>
      <c r="CO280" s="77"/>
      <c r="CP280" s="77"/>
      <c r="CQ280" s="77"/>
      <c r="CR280" s="77"/>
      <c r="CS280" s="77"/>
      <c r="CT280" s="77"/>
      <c r="CU280" s="77"/>
      <c r="CV280" s="77"/>
      <c r="CW280" s="77"/>
      <c r="CX280" s="77"/>
      <c r="CY280" s="77"/>
      <c r="CZ280" s="77"/>
      <c r="DA280" s="77"/>
      <c r="DB280" s="77"/>
      <c r="DC280" s="77"/>
      <c r="DD280" s="77"/>
      <c r="DE280" s="76"/>
      <c r="DF280" s="76"/>
      <c r="DG280" s="76"/>
      <c r="DI280" s="77"/>
      <c r="DJ280" s="77"/>
    </row>
    <row r="281" spans="1:114" s="105" customFormat="1" ht="15">
      <c r="A281" s="72"/>
      <c r="B281" s="72"/>
      <c r="C281" s="72"/>
      <c r="D281" s="72"/>
      <c r="E281" s="72"/>
      <c r="F281" s="77"/>
      <c r="G281" s="77"/>
      <c r="H281" s="77"/>
      <c r="I281" s="72"/>
      <c r="J281" s="103"/>
      <c r="K281" s="72"/>
      <c r="L281" s="72"/>
      <c r="M281" s="72"/>
      <c r="N281" s="72"/>
      <c r="O281" s="72"/>
      <c r="P281" s="77"/>
      <c r="Q281" s="78"/>
      <c r="R281" s="72"/>
      <c r="S281" s="77"/>
      <c r="T281" s="72"/>
      <c r="U281" s="72"/>
      <c r="V281" s="72"/>
      <c r="W281" s="72"/>
      <c r="X281" s="72"/>
      <c r="Y281" s="77"/>
      <c r="Z281" s="78"/>
      <c r="AA281" s="72"/>
      <c r="AB281" s="77"/>
      <c r="AC281" s="72"/>
      <c r="AD281" s="77"/>
      <c r="AE281" s="77"/>
      <c r="AF281" s="77"/>
      <c r="AG281" s="77"/>
      <c r="AH281" s="77"/>
      <c r="AI281" s="77"/>
      <c r="AJ281" s="77"/>
      <c r="AK281" s="77"/>
      <c r="AL281" s="72"/>
      <c r="AM281" s="72"/>
      <c r="AN281" s="72"/>
      <c r="AO281" s="72"/>
      <c r="AP281" s="72"/>
      <c r="AQ281" s="77"/>
      <c r="AR281" s="78"/>
      <c r="AS281" s="72"/>
      <c r="AT281" s="80"/>
      <c r="AU281" s="72"/>
      <c r="AV281" s="72"/>
      <c r="AW281" s="104"/>
      <c r="AX281" s="72"/>
      <c r="AY281" s="77"/>
      <c r="AZ281" s="82"/>
      <c r="BA281" s="83"/>
      <c r="BB281" s="72"/>
      <c r="BC281" s="72"/>
      <c r="BD281" s="103"/>
      <c r="BE281" s="72"/>
      <c r="BF281" s="72"/>
      <c r="BG281" s="77"/>
      <c r="BH281" s="76"/>
      <c r="BI281" s="72"/>
      <c r="BJ281" s="79"/>
      <c r="BK281" s="84"/>
      <c r="BL281" s="76"/>
      <c r="BM281" s="76"/>
      <c r="BN281" s="89"/>
      <c r="BO281" s="89"/>
      <c r="BP281" s="77"/>
      <c r="BQ281" s="77"/>
      <c r="BR281" s="77"/>
      <c r="BS281" s="77"/>
      <c r="BT281" s="77"/>
      <c r="BU281" s="77"/>
      <c r="BV281" s="77"/>
      <c r="BW281" s="77"/>
      <c r="BX281" s="77"/>
      <c r="BY281" s="77"/>
      <c r="BZ281" s="77"/>
      <c r="CA281" s="77"/>
      <c r="CB281" s="77"/>
      <c r="CC281" s="77"/>
      <c r="CD281" s="77"/>
      <c r="CE281" s="77"/>
      <c r="CF281" s="77"/>
      <c r="CG281" s="77"/>
      <c r="CH281" s="77"/>
      <c r="CI281" s="77"/>
      <c r="CJ281" s="77"/>
      <c r="CK281" s="77"/>
      <c r="CL281" s="77"/>
      <c r="CM281" s="77"/>
      <c r="CN281" s="77"/>
      <c r="CO281" s="77"/>
      <c r="CP281" s="77"/>
      <c r="CQ281" s="77"/>
      <c r="CR281" s="77"/>
      <c r="CS281" s="77"/>
      <c r="CT281" s="77"/>
      <c r="CU281" s="77"/>
      <c r="CV281" s="77"/>
      <c r="CW281" s="77"/>
      <c r="CX281" s="77"/>
      <c r="CY281" s="77"/>
      <c r="CZ281" s="77"/>
      <c r="DA281" s="77"/>
      <c r="DB281" s="77"/>
      <c r="DC281" s="77"/>
      <c r="DD281" s="77"/>
      <c r="DE281" s="76"/>
      <c r="DF281" s="76"/>
      <c r="DG281" s="76"/>
      <c r="DI281" s="77"/>
      <c r="DJ281" s="77"/>
    </row>
    <row r="282" spans="1:114" s="105" customFormat="1" ht="15">
      <c r="A282" s="72"/>
      <c r="B282" s="72"/>
      <c r="C282" s="72"/>
      <c r="D282" s="72"/>
      <c r="E282" s="72"/>
      <c r="F282" s="77"/>
      <c r="G282" s="77"/>
      <c r="H282" s="77"/>
      <c r="I282" s="72"/>
      <c r="J282" s="103"/>
      <c r="K282" s="72"/>
      <c r="L282" s="72"/>
      <c r="M282" s="72"/>
      <c r="N282" s="72"/>
      <c r="O282" s="72"/>
      <c r="P282" s="77"/>
      <c r="Q282" s="78"/>
      <c r="R282" s="72"/>
      <c r="S282" s="77"/>
      <c r="T282" s="72"/>
      <c r="U282" s="72"/>
      <c r="V282" s="72"/>
      <c r="W282" s="72"/>
      <c r="X282" s="72"/>
      <c r="Y282" s="77"/>
      <c r="Z282" s="78"/>
      <c r="AA282" s="72"/>
      <c r="AB282" s="77"/>
      <c r="AC282" s="72"/>
      <c r="AD282" s="77"/>
      <c r="AE282" s="77"/>
      <c r="AF282" s="77"/>
      <c r="AG282" s="77"/>
      <c r="AH282" s="77"/>
      <c r="AI282" s="77"/>
      <c r="AJ282" s="77"/>
      <c r="AK282" s="77"/>
      <c r="AL282" s="72"/>
      <c r="AM282" s="72"/>
      <c r="AN282" s="72"/>
      <c r="AO282" s="72"/>
      <c r="AP282" s="72"/>
      <c r="AQ282" s="77"/>
      <c r="AR282" s="78"/>
      <c r="AS282" s="72"/>
      <c r="AT282" s="80"/>
      <c r="AU282" s="72"/>
      <c r="AV282" s="72"/>
      <c r="AW282" s="104"/>
      <c r="AX282" s="72"/>
      <c r="AY282" s="77"/>
      <c r="AZ282" s="82"/>
      <c r="BA282" s="83"/>
      <c r="BB282" s="72"/>
      <c r="BC282" s="72"/>
      <c r="BD282" s="103"/>
      <c r="BE282" s="72"/>
      <c r="BF282" s="72"/>
      <c r="BG282" s="77"/>
      <c r="BH282" s="76"/>
      <c r="BI282" s="72"/>
      <c r="BJ282" s="79"/>
      <c r="BK282" s="84"/>
      <c r="BL282" s="76"/>
      <c r="BM282" s="76"/>
      <c r="BN282" s="89"/>
      <c r="BO282" s="89"/>
      <c r="BP282" s="77"/>
      <c r="BQ282" s="77"/>
      <c r="BR282" s="77"/>
      <c r="BS282" s="77"/>
      <c r="BT282" s="77"/>
      <c r="BU282" s="77"/>
      <c r="BV282" s="77"/>
      <c r="BW282" s="77"/>
      <c r="BX282" s="77"/>
      <c r="BY282" s="77"/>
      <c r="BZ282" s="77"/>
      <c r="CA282" s="77"/>
      <c r="CB282" s="77"/>
      <c r="CC282" s="77"/>
      <c r="CD282" s="77"/>
      <c r="CE282" s="77"/>
      <c r="CF282" s="77"/>
      <c r="CG282" s="77"/>
      <c r="CH282" s="77"/>
      <c r="CI282" s="77"/>
      <c r="CJ282" s="77"/>
      <c r="CK282" s="77"/>
      <c r="CL282" s="77"/>
      <c r="CM282" s="77"/>
      <c r="CN282" s="77"/>
      <c r="CO282" s="77"/>
      <c r="CP282" s="77"/>
      <c r="CQ282" s="77"/>
      <c r="CR282" s="77"/>
      <c r="CS282" s="77"/>
      <c r="CT282" s="77"/>
      <c r="CU282" s="77"/>
      <c r="CV282" s="77"/>
      <c r="CW282" s="77"/>
      <c r="CX282" s="77"/>
      <c r="CY282" s="77"/>
      <c r="CZ282" s="77"/>
      <c r="DA282" s="77"/>
      <c r="DB282" s="77"/>
      <c r="DC282" s="77"/>
      <c r="DD282" s="77"/>
      <c r="DE282" s="76"/>
      <c r="DF282" s="76"/>
      <c r="DG282" s="76"/>
      <c r="DI282" s="77"/>
      <c r="DJ282" s="77"/>
    </row>
    <row r="283" spans="1:114" s="105" customFormat="1" ht="15">
      <c r="A283" s="72"/>
      <c r="B283" s="72"/>
      <c r="C283" s="72"/>
      <c r="D283" s="72"/>
      <c r="E283" s="72"/>
      <c r="F283" s="77"/>
      <c r="G283" s="77"/>
      <c r="H283" s="77"/>
      <c r="I283" s="72"/>
      <c r="J283" s="103"/>
      <c r="K283" s="72"/>
      <c r="L283" s="72"/>
      <c r="M283" s="72"/>
      <c r="N283" s="72"/>
      <c r="O283" s="72"/>
      <c r="P283" s="77"/>
      <c r="Q283" s="78"/>
      <c r="R283" s="72"/>
      <c r="S283" s="77"/>
      <c r="T283" s="72"/>
      <c r="U283" s="72"/>
      <c r="V283" s="72"/>
      <c r="W283" s="72"/>
      <c r="X283" s="72"/>
      <c r="Y283" s="77"/>
      <c r="Z283" s="78"/>
      <c r="AA283" s="72"/>
      <c r="AB283" s="77"/>
      <c r="AC283" s="72"/>
      <c r="AD283" s="77"/>
      <c r="AE283" s="77"/>
      <c r="AF283" s="77"/>
      <c r="AG283" s="77"/>
      <c r="AH283" s="77"/>
      <c r="AI283" s="77"/>
      <c r="AJ283" s="77"/>
      <c r="AK283" s="77"/>
      <c r="AL283" s="72"/>
      <c r="AM283" s="72"/>
      <c r="AN283" s="72"/>
      <c r="AO283" s="72"/>
      <c r="AP283" s="72"/>
      <c r="AQ283" s="77"/>
      <c r="AR283" s="78"/>
      <c r="AS283" s="72"/>
      <c r="AT283" s="80"/>
      <c r="AU283" s="72"/>
      <c r="AV283" s="72"/>
      <c r="AW283" s="104"/>
      <c r="AX283" s="72"/>
      <c r="AY283" s="77"/>
      <c r="AZ283" s="82"/>
      <c r="BA283" s="83"/>
      <c r="BB283" s="72"/>
      <c r="BC283" s="72"/>
      <c r="BD283" s="103"/>
      <c r="BE283" s="72"/>
      <c r="BF283" s="72"/>
      <c r="BG283" s="77"/>
      <c r="BH283" s="76"/>
      <c r="BI283" s="72"/>
      <c r="BJ283" s="79"/>
      <c r="BK283" s="84"/>
      <c r="BL283" s="76"/>
      <c r="BM283" s="76"/>
      <c r="BN283" s="89"/>
      <c r="BO283" s="89"/>
      <c r="BP283" s="77"/>
      <c r="BQ283" s="77"/>
      <c r="BR283" s="77"/>
      <c r="BS283" s="77"/>
      <c r="BT283" s="77"/>
      <c r="BU283" s="77"/>
      <c r="BV283" s="77"/>
      <c r="BW283" s="77"/>
      <c r="BX283" s="77"/>
      <c r="BY283" s="77"/>
      <c r="BZ283" s="77"/>
      <c r="CA283" s="77"/>
      <c r="CB283" s="77"/>
      <c r="CC283" s="77"/>
      <c r="CD283" s="77"/>
      <c r="CE283" s="77"/>
      <c r="CF283" s="77"/>
      <c r="CG283" s="77"/>
      <c r="CH283" s="77"/>
      <c r="CI283" s="77"/>
      <c r="CJ283" s="77"/>
      <c r="CK283" s="77"/>
      <c r="CL283" s="77"/>
      <c r="CM283" s="77"/>
      <c r="CN283" s="77"/>
      <c r="CO283" s="77"/>
      <c r="CP283" s="77"/>
      <c r="CQ283" s="77"/>
      <c r="CR283" s="77"/>
      <c r="CS283" s="77"/>
      <c r="CT283" s="77"/>
      <c r="CU283" s="77"/>
      <c r="CV283" s="77"/>
      <c r="CW283" s="77"/>
      <c r="CX283" s="77"/>
      <c r="CY283" s="77"/>
      <c r="CZ283" s="77"/>
      <c r="DA283" s="77"/>
      <c r="DB283" s="77"/>
      <c r="DC283" s="77"/>
      <c r="DD283" s="77"/>
      <c r="DE283" s="76"/>
      <c r="DF283" s="76"/>
      <c r="DG283" s="76"/>
      <c r="DI283" s="77"/>
      <c r="DJ283" s="77"/>
    </row>
    <row r="284" spans="1:114" s="105" customFormat="1" ht="15">
      <c r="A284" s="72"/>
      <c r="B284" s="72"/>
      <c r="C284" s="72"/>
      <c r="D284" s="72"/>
      <c r="E284" s="72"/>
      <c r="F284" s="77"/>
      <c r="G284" s="77"/>
      <c r="H284" s="77"/>
      <c r="I284" s="72"/>
      <c r="J284" s="103"/>
      <c r="K284" s="72"/>
      <c r="L284" s="72"/>
      <c r="M284" s="72"/>
      <c r="N284" s="72"/>
      <c r="O284" s="72"/>
      <c r="P284" s="77"/>
      <c r="Q284" s="78"/>
      <c r="R284" s="72"/>
      <c r="S284" s="77"/>
      <c r="T284" s="72"/>
      <c r="U284" s="72"/>
      <c r="V284" s="72"/>
      <c r="W284" s="72"/>
      <c r="X284" s="72"/>
      <c r="Y284" s="77"/>
      <c r="Z284" s="78"/>
      <c r="AA284" s="72"/>
      <c r="AB284" s="77"/>
      <c r="AC284" s="72"/>
      <c r="AD284" s="77"/>
      <c r="AE284" s="77"/>
      <c r="AF284" s="77"/>
      <c r="AG284" s="77"/>
      <c r="AH284" s="77"/>
      <c r="AI284" s="77"/>
      <c r="AJ284" s="77"/>
      <c r="AK284" s="77"/>
      <c r="AL284" s="72"/>
      <c r="AM284" s="72"/>
      <c r="AN284" s="72"/>
      <c r="AO284" s="72"/>
      <c r="AP284" s="72"/>
      <c r="AQ284" s="77"/>
      <c r="AR284" s="78"/>
      <c r="AS284" s="72"/>
      <c r="AT284" s="80"/>
      <c r="AU284" s="72"/>
      <c r="AV284" s="72"/>
      <c r="AW284" s="104"/>
      <c r="AX284" s="72"/>
      <c r="AY284" s="77"/>
      <c r="AZ284" s="82"/>
      <c r="BA284" s="83"/>
      <c r="BB284" s="72"/>
      <c r="BC284" s="72"/>
      <c r="BD284" s="103"/>
      <c r="BE284" s="72"/>
      <c r="BF284" s="72"/>
      <c r="BG284" s="77"/>
      <c r="BH284" s="76"/>
      <c r="BI284" s="72"/>
      <c r="BJ284" s="79"/>
      <c r="BK284" s="84"/>
      <c r="BL284" s="76"/>
      <c r="BM284" s="76"/>
      <c r="BN284" s="89"/>
      <c r="BO284" s="89"/>
      <c r="BP284" s="77"/>
      <c r="BQ284" s="77"/>
      <c r="BR284" s="77"/>
      <c r="BS284" s="77"/>
      <c r="BT284" s="77"/>
      <c r="BU284" s="77"/>
      <c r="BV284" s="77"/>
      <c r="BW284" s="77"/>
      <c r="BX284" s="77"/>
      <c r="BY284" s="77"/>
      <c r="BZ284" s="77"/>
      <c r="CA284" s="77"/>
      <c r="CB284" s="77"/>
      <c r="CC284" s="77"/>
      <c r="CD284" s="77"/>
      <c r="CE284" s="77"/>
      <c r="CF284" s="77"/>
      <c r="CG284" s="77"/>
      <c r="CH284" s="77"/>
      <c r="CI284" s="77"/>
      <c r="CJ284" s="77"/>
      <c r="CK284" s="77"/>
      <c r="CL284" s="77"/>
      <c r="CM284" s="77"/>
      <c r="CN284" s="77"/>
      <c r="CO284" s="77"/>
      <c r="CP284" s="77"/>
      <c r="CQ284" s="77"/>
      <c r="CR284" s="77"/>
      <c r="CS284" s="77"/>
      <c r="CT284" s="77"/>
      <c r="CU284" s="77"/>
      <c r="CV284" s="77"/>
      <c r="CW284" s="77"/>
      <c r="CX284" s="77"/>
      <c r="CY284" s="77"/>
      <c r="CZ284" s="77"/>
      <c r="DA284" s="77"/>
      <c r="DB284" s="77"/>
      <c r="DC284" s="77"/>
      <c r="DD284" s="77"/>
      <c r="DE284" s="76"/>
      <c r="DF284" s="76"/>
      <c r="DG284" s="76"/>
      <c r="DI284" s="77"/>
      <c r="DJ284" s="77"/>
    </row>
    <row r="285" spans="1:114" s="105" customFormat="1" ht="15">
      <c r="A285" s="72"/>
      <c r="B285" s="72"/>
      <c r="C285" s="72"/>
      <c r="D285" s="72"/>
      <c r="E285" s="72"/>
      <c r="F285" s="77"/>
      <c r="G285" s="77"/>
      <c r="H285" s="77"/>
      <c r="I285" s="72"/>
      <c r="J285" s="103"/>
      <c r="K285" s="72"/>
      <c r="L285" s="72"/>
      <c r="M285" s="72"/>
      <c r="N285" s="72"/>
      <c r="O285" s="72"/>
      <c r="P285" s="77"/>
      <c r="Q285" s="78"/>
      <c r="R285" s="72"/>
      <c r="S285" s="77"/>
      <c r="T285" s="72"/>
      <c r="U285" s="72"/>
      <c r="V285" s="72"/>
      <c r="W285" s="72"/>
      <c r="X285" s="72"/>
      <c r="Y285" s="77"/>
      <c r="Z285" s="78"/>
      <c r="AA285" s="72"/>
      <c r="AB285" s="77"/>
      <c r="AC285" s="72"/>
      <c r="AD285" s="77"/>
      <c r="AE285" s="77"/>
      <c r="AF285" s="77"/>
      <c r="AG285" s="77"/>
      <c r="AH285" s="77"/>
      <c r="AI285" s="77"/>
      <c r="AJ285" s="77"/>
      <c r="AK285" s="77"/>
      <c r="AL285" s="72"/>
      <c r="AM285" s="72"/>
      <c r="AN285" s="72"/>
      <c r="AO285" s="72"/>
      <c r="AP285" s="72"/>
      <c r="AQ285" s="77"/>
      <c r="AR285" s="78"/>
      <c r="AS285" s="72"/>
      <c r="AT285" s="80"/>
      <c r="AU285" s="72"/>
      <c r="AV285" s="72"/>
      <c r="AW285" s="104"/>
      <c r="AX285" s="72"/>
      <c r="AY285" s="77"/>
      <c r="AZ285" s="82"/>
      <c r="BA285" s="83"/>
      <c r="BB285" s="72"/>
      <c r="BC285" s="72"/>
      <c r="BD285" s="103"/>
      <c r="BE285" s="72"/>
      <c r="BF285" s="72"/>
      <c r="BG285" s="77"/>
      <c r="BH285" s="76"/>
      <c r="BI285" s="72"/>
      <c r="BJ285" s="79"/>
      <c r="BK285" s="84"/>
      <c r="BL285" s="76"/>
      <c r="BM285" s="76"/>
      <c r="BN285" s="89"/>
      <c r="BO285" s="89"/>
      <c r="BP285" s="77"/>
      <c r="BQ285" s="77"/>
      <c r="BR285" s="77"/>
      <c r="BS285" s="77"/>
      <c r="BT285" s="77"/>
      <c r="BU285" s="77"/>
      <c r="BV285" s="77"/>
      <c r="BW285" s="77"/>
      <c r="BX285" s="77"/>
      <c r="BY285" s="77"/>
      <c r="BZ285" s="77"/>
      <c r="CA285" s="77"/>
      <c r="CB285" s="77"/>
      <c r="CC285" s="77"/>
      <c r="CD285" s="77"/>
      <c r="CE285" s="77"/>
      <c r="CF285" s="77"/>
      <c r="CG285" s="77"/>
      <c r="CH285" s="77"/>
      <c r="CI285" s="77"/>
      <c r="CJ285" s="77"/>
      <c r="CK285" s="77"/>
      <c r="CL285" s="77"/>
      <c r="CM285" s="77"/>
      <c r="CN285" s="77"/>
      <c r="CO285" s="77"/>
      <c r="CP285" s="77"/>
      <c r="CQ285" s="77"/>
      <c r="CR285" s="77"/>
      <c r="CS285" s="77"/>
      <c r="CT285" s="77"/>
      <c r="CU285" s="77"/>
      <c r="CV285" s="77"/>
      <c r="CW285" s="77"/>
      <c r="CX285" s="77"/>
      <c r="CY285" s="77"/>
      <c r="CZ285" s="77"/>
      <c r="DA285" s="77"/>
      <c r="DB285" s="77"/>
      <c r="DC285" s="77"/>
      <c r="DD285" s="77"/>
      <c r="DE285" s="76"/>
      <c r="DF285" s="76"/>
      <c r="DG285" s="76"/>
      <c r="DI285" s="77"/>
      <c r="DJ285" s="77"/>
    </row>
    <row r="286" spans="1:114" s="105" customFormat="1" ht="15">
      <c r="A286" s="72"/>
      <c r="B286" s="72"/>
      <c r="C286" s="72"/>
      <c r="D286" s="72"/>
      <c r="E286" s="72"/>
      <c r="F286" s="77"/>
      <c r="G286" s="77"/>
      <c r="H286" s="77"/>
      <c r="I286" s="72"/>
      <c r="J286" s="103"/>
      <c r="K286" s="72"/>
      <c r="L286" s="72"/>
      <c r="M286" s="72"/>
      <c r="N286" s="72"/>
      <c r="O286" s="72"/>
      <c r="P286" s="77"/>
      <c r="Q286" s="78"/>
      <c r="R286" s="72"/>
      <c r="S286" s="77"/>
      <c r="T286" s="72"/>
      <c r="U286" s="72"/>
      <c r="V286" s="72"/>
      <c r="W286" s="72"/>
      <c r="X286" s="72"/>
      <c r="Y286" s="77"/>
      <c r="Z286" s="78"/>
      <c r="AA286" s="72"/>
      <c r="AB286" s="77"/>
      <c r="AC286" s="72"/>
      <c r="AD286" s="77"/>
      <c r="AE286" s="77"/>
      <c r="AF286" s="77"/>
      <c r="AG286" s="77"/>
      <c r="AH286" s="77"/>
      <c r="AI286" s="77"/>
      <c r="AJ286" s="77"/>
      <c r="AK286" s="77"/>
      <c r="AL286" s="72"/>
      <c r="AM286" s="72"/>
      <c r="AN286" s="72"/>
      <c r="AO286" s="72"/>
      <c r="AP286" s="72"/>
      <c r="AQ286" s="77"/>
      <c r="AR286" s="78"/>
      <c r="AS286" s="72"/>
      <c r="AT286" s="80"/>
      <c r="AU286" s="72"/>
      <c r="AV286" s="72"/>
      <c r="AW286" s="104"/>
      <c r="AX286" s="72"/>
      <c r="AY286" s="77"/>
      <c r="AZ286" s="82"/>
      <c r="BA286" s="83"/>
      <c r="BB286" s="72"/>
      <c r="BC286" s="72"/>
      <c r="BD286" s="103"/>
      <c r="BE286" s="72"/>
      <c r="BF286" s="72"/>
      <c r="BG286" s="77"/>
      <c r="BH286" s="76"/>
      <c r="BI286" s="72"/>
      <c r="BJ286" s="79"/>
      <c r="BK286" s="84"/>
      <c r="BL286" s="76"/>
      <c r="BM286" s="76"/>
      <c r="BN286" s="89"/>
      <c r="BO286" s="89"/>
      <c r="BP286" s="77"/>
      <c r="BQ286" s="77"/>
      <c r="BR286" s="77"/>
      <c r="BS286" s="77"/>
      <c r="BT286" s="77"/>
      <c r="BU286" s="77"/>
      <c r="BV286" s="77"/>
      <c r="BW286" s="77"/>
      <c r="BX286" s="77"/>
      <c r="BY286" s="77"/>
      <c r="BZ286" s="77"/>
      <c r="CA286" s="77"/>
      <c r="CB286" s="77"/>
      <c r="CC286" s="77"/>
      <c r="CD286" s="77"/>
      <c r="CE286" s="77"/>
      <c r="CF286" s="77"/>
      <c r="CG286" s="77"/>
      <c r="CH286" s="77"/>
      <c r="CI286" s="77"/>
      <c r="CJ286" s="77"/>
      <c r="CK286" s="77"/>
      <c r="CL286" s="77"/>
      <c r="CM286" s="77"/>
      <c r="CN286" s="77"/>
      <c r="CO286" s="77"/>
      <c r="CP286" s="77"/>
      <c r="CQ286" s="77"/>
      <c r="CR286" s="77"/>
      <c r="CS286" s="77"/>
      <c r="CT286" s="77"/>
      <c r="CU286" s="77"/>
      <c r="CV286" s="77"/>
      <c r="CW286" s="77"/>
      <c r="CX286" s="77"/>
      <c r="CY286" s="77"/>
      <c r="CZ286" s="77"/>
      <c r="DA286" s="77"/>
      <c r="DB286" s="77"/>
      <c r="DC286" s="77"/>
      <c r="DD286" s="77"/>
      <c r="DE286" s="76"/>
      <c r="DF286" s="76"/>
      <c r="DG286" s="76"/>
      <c r="DI286" s="77"/>
      <c r="DJ286" s="77"/>
    </row>
    <row r="287" spans="1:114" s="105" customFormat="1" ht="15">
      <c r="A287" s="72"/>
      <c r="B287" s="72"/>
      <c r="C287" s="72"/>
      <c r="D287" s="72"/>
      <c r="E287" s="72"/>
      <c r="F287" s="77"/>
      <c r="G287" s="77"/>
      <c r="H287" s="77"/>
      <c r="I287" s="72"/>
      <c r="J287" s="103"/>
      <c r="K287" s="72"/>
      <c r="L287" s="72"/>
      <c r="M287" s="72"/>
      <c r="N287" s="72"/>
      <c r="O287" s="72"/>
      <c r="P287" s="77"/>
      <c r="Q287" s="78"/>
      <c r="R287" s="72"/>
      <c r="S287" s="77"/>
      <c r="T287" s="72"/>
      <c r="U287" s="72"/>
      <c r="V287" s="72"/>
      <c r="W287" s="72"/>
      <c r="X287" s="72"/>
      <c r="Y287" s="77"/>
      <c r="Z287" s="78"/>
      <c r="AA287" s="72"/>
      <c r="AB287" s="77"/>
      <c r="AC287" s="72"/>
      <c r="AD287" s="77"/>
      <c r="AE287" s="77"/>
      <c r="AF287" s="77"/>
      <c r="AG287" s="77"/>
      <c r="AH287" s="77"/>
      <c r="AI287" s="77"/>
      <c r="AJ287" s="77"/>
      <c r="AK287" s="77"/>
      <c r="AL287" s="72"/>
      <c r="AM287" s="72"/>
      <c r="AN287" s="72"/>
      <c r="AO287" s="72"/>
      <c r="AP287" s="72"/>
      <c r="AQ287" s="77"/>
      <c r="AR287" s="78"/>
      <c r="AS287" s="72"/>
      <c r="AT287" s="80"/>
      <c r="AU287" s="72"/>
      <c r="AV287" s="72"/>
      <c r="AW287" s="104"/>
      <c r="AX287" s="72"/>
      <c r="AY287" s="77"/>
      <c r="AZ287" s="82"/>
      <c r="BA287" s="83"/>
      <c r="BB287" s="72"/>
      <c r="BC287" s="72"/>
      <c r="BD287" s="103"/>
      <c r="BE287" s="72"/>
      <c r="BF287" s="72"/>
      <c r="BG287" s="77"/>
      <c r="BH287" s="76"/>
      <c r="BI287" s="72"/>
      <c r="BJ287" s="79"/>
      <c r="BK287" s="84"/>
      <c r="BL287" s="76"/>
      <c r="BM287" s="76"/>
      <c r="BN287" s="89"/>
      <c r="BO287" s="89"/>
      <c r="BP287" s="77"/>
      <c r="BQ287" s="77"/>
      <c r="BR287" s="77"/>
      <c r="BS287" s="77"/>
      <c r="BT287" s="77"/>
      <c r="BU287" s="77"/>
      <c r="BV287" s="77"/>
      <c r="BW287" s="77"/>
      <c r="BX287" s="77"/>
      <c r="BY287" s="77"/>
      <c r="BZ287" s="77"/>
      <c r="CA287" s="77"/>
      <c r="CB287" s="77"/>
      <c r="CC287" s="77"/>
      <c r="CD287" s="77"/>
      <c r="CE287" s="77"/>
      <c r="CF287" s="77"/>
      <c r="CG287" s="77"/>
      <c r="CH287" s="77"/>
      <c r="CI287" s="77"/>
      <c r="CJ287" s="77"/>
      <c r="CK287" s="77"/>
      <c r="CL287" s="77"/>
      <c r="CM287" s="77"/>
      <c r="CN287" s="77"/>
      <c r="CO287" s="77"/>
      <c r="CP287" s="77"/>
      <c r="CQ287" s="77"/>
      <c r="CR287" s="77"/>
      <c r="CS287" s="77"/>
      <c r="CT287" s="77"/>
      <c r="CU287" s="77"/>
      <c r="CV287" s="77"/>
      <c r="CW287" s="77"/>
      <c r="CX287" s="77"/>
      <c r="CY287" s="77"/>
      <c r="CZ287" s="77"/>
      <c r="DA287" s="77"/>
      <c r="DB287" s="77"/>
      <c r="DC287" s="77"/>
      <c r="DD287" s="77"/>
      <c r="DE287" s="76"/>
      <c r="DF287" s="76"/>
      <c r="DG287" s="76"/>
      <c r="DI287" s="77"/>
      <c r="DJ287" s="77"/>
    </row>
    <row r="288" spans="1:114" s="105" customFormat="1" ht="15">
      <c r="A288" s="72"/>
      <c r="B288" s="72"/>
      <c r="C288" s="72"/>
      <c r="D288" s="72"/>
      <c r="E288" s="72"/>
      <c r="F288" s="77"/>
      <c r="G288" s="77"/>
      <c r="H288" s="77"/>
      <c r="I288" s="72"/>
      <c r="J288" s="103"/>
      <c r="K288" s="72"/>
      <c r="L288" s="72"/>
      <c r="M288" s="72"/>
      <c r="N288" s="72"/>
      <c r="O288" s="72"/>
      <c r="P288" s="77"/>
      <c r="Q288" s="78"/>
      <c r="R288" s="72"/>
      <c r="S288" s="77"/>
      <c r="T288" s="72"/>
      <c r="U288" s="72"/>
      <c r="V288" s="72"/>
      <c r="W288" s="72"/>
      <c r="X288" s="72"/>
      <c r="Y288" s="77"/>
      <c r="Z288" s="78"/>
      <c r="AA288" s="72"/>
      <c r="AB288" s="77"/>
      <c r="AC288" s="72"/>
      <c r="AD288" s="77"/>
      <c r="AE288" s="77"/>
      <c r="AF288" s="77"/>
      <c r="AG288" s="77"/>
      <c r="AH288" s="77"/>
      <c r="AI288" s="77"/>
      <c r="AJ288" s="77"/>
      <c r="AK288" s="77"/>
      <c r="AL288" s="72"/>
      <c r="AM288" s="72"/>
      <c r="AN288" s="72"/>
      <c r="AO288" s="72"/>
      <c r="AP288" s="72"/>
      <c r="AQ288" s="77"/>
      <c r="AR288" s="78"/>
      <c r="AS288" s="72"/>
      <c r="AT288" s="80"/>
      <c r="AU288" s="72"/>
      <c r="AV288" s="72"/>
      <c r="AW288" s="104"/>
      <c r="AX288" s="72"/>
      <c r="AY288" s="77"/>
      <c r="AZ288" s="82"/>
      <c r="BA288" s="83"/>
      <c r="BB288" s="72"/>
      <c r="BC288" s="72"/>
      <c r="BD288" s="103"/>
      <c r="BE288" s="72"/>
      <c r="BF288" s="72"/>
      <c r="BG288" s="77"/>
      <c r="BH288" s="76"/>
      <c r="BI288" s="72"/>
      <c r="BJ288" s="79"/>
      <c r="BK288" s="84"/>
      <c r="BL288" s="76"/>
      <c r="BM288" s="76"/>
      <c r="BN288" s="89"/>
      <c r="BO288" s="89"/>
      <c r="BP288" s="77"/>
      <c r="BQ288" s="77"/>
      <c r="BR288" s="77"/>
      <c r="BS288" s="77"/>
      <c r="BT288" s="77"/>
      <c r="BU288" s="77"/>
      <c r="BV288" s="77"/>
      <c r="BW288" s="77"/>
      <c r="BX288" s="77"/>
      <c r="BY288" s="77"/>
      <c r="BZ288" s="77"/>
      <c r="CA288" s="77"/>
      <c r="CB288" s="77"/>
      <c r="CC288" s="77"/>
      <c r="CD288" s="77"/>
      <c r="CE288" s="77"/>
      <c r="CF288" s="77"/>
      <c r="CG288" s="77"/>
      <c r="CH288" s="77"/>
      <c r="CI288" s="77"/>
      <c r="CJ288" s="77"/>
      <c r="CK288" s="77"/>
      <c r="CL288" s="77"/>
      <c r="CM288" s="77"/>
      <c r="CN288" s="77"/>
      <c r="CO288" s="77"/>
      <c r="CP288" s="77"/>
      <c r="CQ288" s="77"/>
      <c r="CR288" s="77"/>
      <c r="CS288" s="77"/>
      <c r="CT288" s="77"/>
      <c r="CU288" s="77"/>
      <c r="CV288" s="77"/>
      <c r="CW288" s="77"/>
      <c r="CX288" s="77"/>
      <c r="CY288" s="77"/>
      <c r="CZ288" s="77"/>
      <c r="DA288" s="77"/>
      <c r="DB288" s="77"/>
      <c r="DC288" s="77"/>
      <c r="DD288" s="77"/>
      <c r="DE288" s="76"/>
      <c r="DF288" s="76"/>
      <c r="DG288" s="76"/>
      <c r="DI288" s="77"/>
      <c r="DJ288" s="77"/>
    </row>
    <row r="289" spans="1:114" s="105" customFormat="1" ht="15">
      <c r="A289" s="72"/>
      <c r="B289" s="72"/>
      <c r="C289" s="72"/>
      <c r="D289" s="72"/>
      <c r="E289" s="72"/>
      <c r="F289" s="77"/>
      <c r="G289" s="77"/>
      <c r="H289" s="77"/>
      <c r="I289" s="72"/>
      <c r="J289" s="103"/>
      <c r="K289" s="72"/>
      <c r="L289" s="72"/>
      <c r="M289" s="72"/>
      <c r="N289" s="72"/>
      <c r="O289" s="72"/>
      <c r="P289" s="77"/>
      <c r="Q289" s="78"/>
      <c r="R289" s="72"/>
      <c r="S289" s="77"/>
      <c r="T289" s="72"/>
      <c r="U289" s="72"/>
      <c r="V289" s="72"/>
      <c r="W289" s="72"/>
      <c r="X289" s="72"/>
      <c r="Y289" s="77"/>
      <c r="Z289" s="78"/>
      <c r="AA289" s="72"/>
      <c r="AB289" s="77"/>
      <c r="AC289" s="72"/>
      <c r="AD289" s="77"/>
      <c r="AE289" s="77"/>
      <c r="AF289" s="77"/>
      <c r="AG289" s="77"/>
      <c r="AH289" s="77"/>
      <c r="AI289" s="77"/>
      <c r="AJ289" s="77"/>
      <c r="AK289" s="77"/>
      <c r="AL289" s="72"/>
      <c r="AM289" s="72"/>
      <c r="AN289" s="72"/>
      <c r="AO289" s="72"/>
      <c r="AP289" s="72"/>
      <c r="AQ289" s="77"/>
      <c r="AR289" s="78"/>
      <c r="AS289" s="72"/>
      <c r="AT289" s="80"/>
      <c r="AU289" s="72"/>
      <c r="AV289" s="72"/>
      <c r="AW289" s="104"/>
      <c r="AX289" s="72"/>
      <c r="AY289" s="77"/>
      <c r="AZ289" s="82"/>
      <c r="BA289" s="83"/>
      <c r="BB289" s="72"/>
      <c r="BC289" s="72"/>
      <c r="BD289" s="103"/>
      <c r="BE289" s="72"/>
      <c r="BF289" s="72"/>
      <c r="BG289" s="77"/>
      <c r="BH289" s="76"/>
      <c r="BI289" s="72"/>
      <c r="BJ289" s="79"/>
      <c r="BK289" s="84"/>
      <c r="BL289" s="76"/>
      <c r="BM289" s="76"/>
      <c r="BN289" s="89"/>
      <c r="BO289" s="89"/>
      <c r="BP289" s="77"/>
      <c r="BQ289" s="77"/>
      <c r="BR289" s="77"/>
      <c r="BS289" s="77"/>
      <c r="BT289" s="77"/>
      <c r="BU289" s="77"/>
      <c r="BV289" s="77"/>
      <c r="BW289" s="77"/>
      <c r="BX289" s="77"/>
      <c r="BY289" s="77"/>
      <c r="BZ289" s="77"/>
      <c r="CA289" s="77"/>
      <c r="CB289" s="77"/>
      <c r="CC289" s="77"/>
      <c r="CD289" s="77"/>
      <c r="CE289" s="77"/>
      <c r="CF289" s="77"/>
      <c r="CG289" s="77"/>
      <c r="CH289" s="77"/>
      <c r="CI289" s="77"/>
      <c r="CJ289" s="77"/>
      <c r="CK289" s="77"/>
      <c r="CL289" s="77"/>
      <c r="CM289" s="77"/>
      <c r="CN289" s="77"/>
      <c r="CO289" s="77"/>
      <c r="CP289" s="77"/>
      <c r="CQ289" s="77"/>
      <c r="CR289" s="77"/>
      <c r="CS289" s="77"/>
      <c r="CT289" s="77"/>
      <c r="CU289" s="77"/>
      <c r="CV289" s="77"/>
      <c r="CW289" s="77"/>
      <c r="CX289" s="77"/>
      <c r="CY289" s="77"/>
      <c r="CZ289" s="77"/>
      <c r="DA289" s="77"/>
      <c r="DB289" s="77"/>
      <c r="DC289" s="77"/>
      <c r="DD289" s="77"/>
      <c r="DE289" s="76"/>
      <c r="DF289" s="76"/>
      <c r="DG289" s="76"/>
      <c r="DI289" s="77"/>
      <c r="DJ289" s="77"/>
    </row>
    <row r="290" spans="1:114" s="105" customFormat="1" ht="15">
      <c r="A290" s="72"/>
      <c r="B290" s="72"/>
      <c r="C290" s="72"/>
      <c r="D290" s="72"/>
      <c r="E290" s="72"/>
      <c r="F290" s="77"/>
      <c r="G290" s="77"/>
      <c r="H290" s="77"/>
      <c r="I290" s="72"/>
      <c r="J290" s="103"/>
      <c r="K290" s="72"/>
      <c r="L290" s="72"/>
      <c r="M290" s="72"/>
      <c r="N290" s="72"/>
      <c r="O290" s="72"/>
      <c r="P290" s="77"/>
      <c r="Q290" s="78"/>
      <c r="R290" s="72"/>
      <c r="S290" s="77"/>
      <c r="T290" s="72"/>
      <c r="U290" s="72"/>
      <c r="V290" s="72"/>
      <c r="W290" s="72"/>
      <c r="X290" s="72"/>
      <c r="Y290" s="77"/>
      <c r="Z290" s="78"/>
      <c r="AA290" s="72"/>
      <c r="AB290" s="77"/>
      <c r="AC290" s="72"/>
      <c r="AD290" s="77"/>
      <c r="AE290" s="77"/>
      <c r="AF290" s="77"/>
      <c r="AG290" s="77"/>
      <c r="AH290" s="77"/>
      <c r="AI290" s="77"/>
      <c r="AJ290" s="77"/>
      <c r="AK290" s="77"/>
      <c r="AL290" s="72"/>
      <c r="AM290" s="72"/>
      <c r="AN290" s="72"/>
      <c r="AO290" s="72"/>
      <c r="AP290" s="72"/>
      <c r="AQ290" s="77"/>
      <c r="AR290" s="78"/>
      <c r="AS290" s="72"/>
      <c r="AT290" s="80"/>
      <c r="AU290" s="72"/>
      <c r="AV290" s="72"/>
      <c r="AW290" s="104"/>
      <c r="AX290" s="72"/>
      <c r="AY290" s="77"/>
      <c r="AZ290" s="82"/>
      <c r="BA290" s="83"/>
      <c r="BB290" s="72"/>
      <c r="BC290" s="72"/>
      <c r="BD290" s="103"/>
      <c r="BE290" s="72"/>
      <c r="BF290" s="72"/>
      <c r="BG290" s="77"/>
      <c r="BH290" s="76"/>
      <c r="BI290" s="72"/>
      <c r="BJ290" s="79"/>
      <c r="BK290" s="84"/>
      <c r="BL290" s="76"/>
      <c r="BM290" s="76"/>
      <c r="BN290" s="89"/>
      <c r="BO290" s="89"/>
      <c r="BP290" s="77"/>
      <c r="BQ290" s="77"/>
      <c r="BR290" s="77"/>
      <c r="BS290" s="77"/>
      <c r="BT290" s="77"/>
      <c r="BU290" s="77"/>
      <c r="BV290" s="77"/>
      <c r="BW290" s="77"/>
      <c r="BX290" s="77"/>
      <c r="BY290" s="77"/>
      <c r="BZ290" s="77"/>
      <c r="CA290" s="77"/>
      <c r="CB290" s="77"/>
      <c r="CC290" s="77"/>
      <c r="CD290" s="77"/>
      <c r="CE290" s="77"/>
      <c r="CF290" s="77"/>
      <c r="CG290" s="77"/>
      <c r="CH290" s="77"/>
      <c r="CI290" s="77"/>
      <c r="CJ290" s="77"/>
      <c r="CK290" s="77"/>
      <c r="CL290" s="77"/>
      <c r="CM290" s="77"/>
      <c r="CN290" s="77"/>
      <c r="CO290" s="77"/>
      <c r="CP290" s="77"/>
      <c r="CQ290" s="77"/>
      <c r="CR290" s="77"/>
      <c r="CS290" s="77"/>
      <c r="CT290" s="77"/>
      <c r="CU290" s="77"/>
      <c r="CV290" s="77"/>
      <c r="CW290" s="77"/>
      <c r="CX290" s="77"/>
      <c r="CY290" s="77"/>
      <c r="CZ290" s="77"/>
      <c r="DA290" s="77"/>
      <c r="DB290" s="77"/>
      <c r="DC290" s="77"/>
      <c r="DD290" s="77"/>
      <c r="DE290" s="76"/>
      <c r="DF290" s="76"/>
      <c r="DG290" s="76"/>
      <c r="DI290" s="77"/>
      <c r="DJ290" s="77"/>
    </row>
    <row r="291" spans="1:114" s="105" customFormat="1" ht="15">
      <c r="A291" s="72"/>
      <c r="B291" s="72"/>
      <c r="C291" s="72"/>
      <c r="D291" s="72"/>
      <c r="E291" s="72"/>
      <c r="F291" s="77"/>
      <c r="G291" s="77"/>
      <c r="H291" s="77"/>
      <c r="I291" s="72"/>
      <c r="J291" s="103"/>
      <c r="K291" s="72"/>
      <c r="L291" s="72"/>
      <c r="M291" s="72"/>
      <c r="N291" s="72"/>
      <c r="O291" s="72"/>
      <c r="P291" s="77"/>
      <c r="Q291" s="78"/>
      <c r="R291" s="72"/>
      <c r="S291" s="77"/>
      <c r="T291" s="72"/>
      <c r="U291" s="72"/>
      <c r="V291" s="72"/>
      <c r="W291" s="72"/>
      <c r="X291" s="72"/>
      <c r="Y291" s="77"/>
      <c r="Z291" s="78"/>
      <c r="AA291" s="72"/>
      <c r="AB291" s="77"/>
      <c r="AC291" s="72"/>
      <c r="AD291" s="77"/>
      <c r="AE291" s="77"/>
      <c r="AF291" s="77"/>
      <c r="AG291" s="77"/>
      <c r="AH291" s="77"/>
      <c r="AI291" s="77"/>
      <c r="AJ291" s="77"/>
      <c r="AK291" s="77"/>
      <c r="AL291" s="72"/>
      <c r="AM291" s="72"/>
      <c r="AN291" s="72"/>
      <c r="AO291" s="72"/>
      <c r="AP291" s="72"/>
      <c r="AQ291" s="77"/>
      <c r="AR291" s="78"/>
      <c r="AS291" s="72"/>
      <c r="AT291" s="80"/>
      <c r="AU291" s="72"/>
      <c r="AV291" s="72"/>
      <c r="AW291" s="104"/>
      <c r="AX291" s="72"/>
      <c r="AY291" s="77"/>
      <c r="AZ291" s="82"/>
      <c r="BA291" s="83"/>
      <c r="BB291" s="72"/>
      <c r="BC291" s="72"/>
      <c r="BD291" s="103"/>
      <c r="BE291" s="72"/>
      <c r="BF291" s="72"/>
      <c r="BG291" s="77"/>
      <c r="BH291" s="76"/>
      <c r="BI291" s="72"/>
      <c r="BJ291" s="79"/>
      <c r="BK291" s="84"/>
      <c r="BL291" s="76"/>
      <c r="BM291" s="76"/>
      <c r="BN291" s="89"/>
      <c r="BO291" s="89"/>
      <c r="BP291" s="77"/>
      <c r="BQ291" s="77"/>
      <c r="BR291" s="77"/>
      <c r="BS291" s="77"/>
      <c r="BT291" s="77"/>
      <c r="BU291" s="77"/>
      <c r="BV291" s="77"/>
      <c r="BW291" s="77"/>
      <c r="BX291" s="77"/>
      <c r="BY291" s="77"/>
      <c r="BZ291" s="77"/>
      <c r="CA291" s="77"/>
      <c r="CB291" s="77"/>
      <c r="CC291" s="77"/>
      <c r="CD291" s="77"/>
      <c r="CE291" s="77"/>
      <c r="CF291" s="77"/>
      <c r="CG291" s="77"/>
      <c r="CH291" s="77"/>
      <c r="CI291" s="77"/>
      <c r="CJ291" s="77"/>
      <c r="CK291" s="77"/>
      <c r="CL291" s="77"/>
      <c r="CM291" s="77"/>
      <c r="CN291" s="77"/>
      <c r="CO291" s="77"/>
      <c r="CP291" s="77"/>
      <c r="CQ291" s="77"/>
      <c r="CR291" s="77"/>
      <c r="CS291" s="77"/>
      <c r="CT291" s="77"/>
      <c r="CU291" s="77"/>
      <c r="CV291" s="77"/>
      <c r="CW291" s="77"/>
      <c r="CX291" s="77"/>
      <c r="CY291" s="77"/>
      <c r="CZ291" s="77"/>
      <c r="DA291" s="77"/>
      <c r="DB291" s="77"/>
      <c r="DC291" s="77"/>
      <c r="DD291" s="77"/>
      <c r="DE291" s="76"/>
      <c r="DF291" s="76"/>
      <c r="DG291" s="76"/>
      <c r="DI291" s="77"/>
      <c r="DJ291" s="77"/>
    </row>
    <row r="292" spans="1:114" s="105" customFormat="1" ht="15">
      <c r="A292" s="72"/>
      <c r="B292" s="72"/>
      <c r="C292" s="72"/>
      <c r="D292" s="72"/>
      <c r="E292" s="72"/>
      <c r="F292" s="77"/>
      <c r="G292" s="77"/>
      <c r="H292" s="77"/>
      <c r="I292" s="72"/>
      <c r="J292" s="103"/>
      <c r="K292" s="72"/>
      <c r="L292" s="72"/>
      <c r="M292" s="72"/>
      <c r="N292" s="72"/>
      <c r="O292" s="72"/>
      <c r="P292" s="77"/>
      <c r="Q292" s="78"/>
      <c r="R292" s="72"/>
      <c r="S292" s="77"/>
      <c r="T292" s="72"/>
      <c r="U292" s="72"/>
      <c r="V292" s="72"/>
      <c r="W292" s="72"/>
      <c r="X292" s="72"/>
      <c r="Y292" s="77"/>
      <c r="Z292" s="78"/>
      <c r="AA292" s="72"/>
      <c r="AB292" s="77"/>
      <c r="AC292" s="72"/>
      <c r="AD292" s="77"/>
      <c r="AE292" s="77"/>
      <c r="AF292" s="77"/>
      <c r="AG292" s="77"/>
      <c r="AH292" s="77"/>
      <c r="AI292" s="77"/>
      <c r="AJ292" s="77"/>
      <c r="AK292" s="77"/>
      <c r="AL292" s="72"/>
      <c r="AM292" s="72"/>
      <c r="AN292" s="72"/>
      <c r="AO292" s="72"/>
      <c r="AP292" s="72"/>
      <c r="AQ292" s="77"/>
      <c r="AR292" s="78"/>
      <c r="AS292" s="72"/>
      <c r="AT292" s="80"/>
      <c r="AU292" s="72"/>
      <c r="AV292" s="72"/>
      <c r="AW292" s="104"/>
      <c r="AX292" s="72"/>
      <c r="AY292" s="77"/>
      <c r="AZ292" s="82"/>
      <c r="BA292" s="83"/>
      <c r="BB292" s="72"/>
      <c r="BC292" s="72"/>
      <c r="BD292" s="103"/>
      <c r="BE292" s="72"/>
      <c r="BF292" s="72"/>
      <c r="BG292" s="77"/>
      <c r="BH292" s="76"/>
      <c r="BI292" s="72"/>
      <c r="BJ292" s="79"/>
      <c r="BK292" s="84"/>
      <c r="BL292" s="76"/>
      <c r="BM292" s="76"/>
      <c r="BN292" s="89"/>
      <c r="BO292" s="89"/>
      <c r="BP292" s="77"/>
      <c r="BQ292" s="77"/>
      <c r="BR292" s="77"/>
      <c r="BS292" s="77"/>
      <c r="BT292" s="77"/>
      <c r="BU292" s="77"/>
      <c r="BV292" s="77"/>
      <c r="BW292" s="77"/>
      <c r="BX292" s="77"/>
      <c r="BY292" s="77"/>
      <c r="BZ292" s="77"/>
      <c r="CA292" s="77"/>
      <c r="CB292" s="77"/>
      <c r="CC292" s="77"/>
      <c r="CD292" s="77"/>
      <c r="CE292" s="77"/>
      <c r="CF292" s="77"/>
      <c r="CG292" s="77"/>
      <c r="CH292" s="77"/>
      <c r="CI292" s="77"/>
      <c r="CJ292" s="77"/>
      <c r="CK292" s="77"/>
      <c r="CL292" s="77"/>
      <c r="CM292" s="77"/>
      <c r="CN292" s="77"/>
      <c r="CO292" s="77"/>
      <c r="CP292" s="77"/>
      <c r="CQ292" s="77"/>
      <c r="CR292" s="77"/>
      <c r="CS292" s="77"/>
      <c r="CT292" s="77"/>
      <c r="CU292" s="77"/>
      <c r="CV292" s="77"/>
      <c r="CW292" s="77"/>
      <c r="CX292" s="77"/>
      <c r="CY292" s="77"/>
      <c r="CZ292" s="77"/>
      <c r="DA292" s="77"/>
      <c r="DB292" s="77"/>
      <c r="DC292" s="77"/>
      <c r="DD292" s="77"/>
      <c r="DE292" s="76"/>
      <c r="DF292" s="76"/>
      <c r="DG292" s="76"/>
      <c r="DI292" s="77"/>
      <c r="DJ292" s="77"/>
    </row>
    <row r="293" spans="1:114" s="105" customFormat="1" ht="15">
      <c r="A293" s="72"/>
      <c r="B293" s="72"/>
      <c r="C293" s="72"/>
      <c r="D293" s="72"/>
      <c r="E293" s="72"/>
      <c r="F293" s="77"/>
      <c r="G293" s="77"/>
      <c r="H293" s="77"/>
      <c r="I293" s="72"/>
      <c r="J293" s="103"/>
      <c r="K293" s="72"/>
      <c r="L293" s="72"/>
      <c r="M293" s="72"/>
      <c r="N293" s="72"/>
      <c r="O293" s="72"/>
      <c r="P293" s="77"/>
      <c r="Q293" s="78"/>
      <c r="R293" s="72"/>
      <c r="S293" s="77"/>
      <c r="T293" s="72"/>
      <c r="U293" s="72"/>
      <c r="V293" s="72"/>
      <c r="W293" s="72"/>
      <c r="X293" s="72"/>
      <c r="Y293" s="77"/>
      <c r="Z293" s="78"/>
      <c r="AA293" s="72"/>
      <c r="AB293" s="77"/>
      <c r="AC293" s="72"/>
      <c r="AD293" s="77"/>
      <c r="AE293" s="77"/>
      <c r="AF293" s="77"/>
      <c r="AG293" s="77"/>
      <c r="AH293" s="77"/>
      <c r="AI293" s="77"/>
      <c r="AJ293" s="77"/>
      <c r="AK293" s="77"/>
      <c r="AL293" s="72"/>
      <c r="AM293" s="72"/>
      <c r="AN293" s="72"/>
      <c r="AO293" s="72"/>
      <c r="AP293" s="72"/>
      <c r="AQ293" s="77"/>
      <c r="AR293" s="78"/>
      <c r="AS293" s="72"/>
      <c r="AT293" s="80"/>
      <c r="AU293" s="72"/>
      <c r="AV293" s="72"/>
      <c r="AW293" s="104"/>
      <c r="AX293" s="72"/>
      <c r="AY293" s="77"/>
      <c r="AZ293" s="82"/>
      <c r="BA293" s="83"/>
      <c r="BB293" s="72"/>
      <c r="BC293" s="72"/>
      <c r="BD293" s="103"/>
      <c r="BE293" s="72"/>
      <c r="BF293" s="72"/>
      <c r="BG293" s="77"/>
      <c r="BH293" s="76"/>
      <c r="BI293" s="72"/>
      <c r="BJ293" s="79"/>
      <c r="BK293" s="84"/>
      <c r="BL293" s="76"/>
      <c r="BM293" s="76"/>
      <c r="BN293" s="89"/>
      <c r="BO293" s="89"/>
      <c r="BP293" s="77"/>
      <c r="BQ293" s="77"/>
      <c r="BR293" s="77"/>
      <c r="BS293" s="77"/>
      <c r="BT293" s="77"/>
      <c r="BU293" s="77"/>
      <c r="BV293" s="77"/>
      <c r="BW293" s="77"/>
      <c r="BX293" s="77"/>
      <c r="BY293" s="77"/>
      <c r="BZ293" s="77"/>
      <c r="CA293" s="77"/>
      <c r="CB293" s="77"/>
      <c r="CC293" s="77"/>
      <c r="CD293" s="77"/>
      <c r="CE293" s="77"/>
      <c r="CF293" s="77"/>
      <c r="CG293" s="77"/>
      <c r="CH293" s="77"/>
      <c r="CI293" s="77"/>
      <c r="CJ293" s="77"/>
      <c r="CK293" s="77"/>
      <c r="CL293" s="77"/>
      <c r="CM293" s="77"/>
      <c r="CN293" s="77"/>
      <c r="CO293" s="77"/>
      <c r="CP293" s="77"/>
      <c r="CQ293" s="77"/>
      <c r="CR293" s="77"/>
      <c r="CS293" s="77"/>
      <c r="CT293" s="77"/>
      <c r="CU293" s="77"/>
      <c r="CV293" s="77"/>
      <c r="CW293" s="77"/>
      <c r="CX293" s="77"/>
      <c r="CY293" s="77"/>
      <c r="CZ293" s="77"/>
      <c r="DA293" s="77"/>
      <c r="DB293" s="77"/>
      <c r="DC293" s="77"/>
      <c r="DD293" s="77"/>
      <c r="DE293" s="76"/>
      <c r="DF293" s="76"/>
      <c r="DG293" s="76"/>
      <c r="DI293" s="77"/>
      <c r="DJ293" s="77"/>
    </row>
    <row r="294" spans="1:114" s="105" customFormat="1" ht="15">
      <c r="A294" s="72"/>
      <c r="B294" s="72"/>
      <c r="C294" s="72"/>
      <c r="D294" s="72"/>
      <c r="E294" s="72"/>
      <c r="F294" s="77"/>
      <c r="G294" s="77"/>
      <c r="H294" s="77"/>
      <c r="I294" s="72"/>
      <c r="J294" s="103"/>
      <c r="K294" s="72"/>
      <c r="L294" s="72"/>
      <c r="M294" s="72"/>
      <c r="N294" s="72"/>
      <c r="O294" s="72"/>
      <c r="P294" s="77"/>
      <c r="Q294" s="78"/>
      <c r="R294" s="72"/>
      <c r="S294" s="77"/>
      <c r="T294" s="72"/>
      <c r="U294" s="72"/>
      <c r="V294" s="72"/>
      <c r="W294" s="72"/>
      <c r="X294" s="72"/>
      <c r="Y294" s="77"/>
      <c r="Z294" s="78"/>
      <c r="AA294" s="72"/>
      <c r="AB294" s="77"/>
      <c r="AC294" s="72"/>
      <c r="AD294" s="77"/>
      <c r="AE294" s="77"/>
      <c r="AF294" s="77"/>
      <c r="AG294" s="77"/>
      <c r="AH294" s="77"/>
      <c r="AI294" s="77"/>
      <c r="AJ294" s="77"/>
      <c r="AK294" s="77"/>
      <c r="AL294" s="72"/>
      <c r="AM294" s="72"/>
      <c r="AN294" s="72"/>
      <c r="AO294" s="72"/>
      <c r="AP294" s="72"/>
      <c r="AQ294" s="77"/>
      <c r="AR294" s="78"/>
      <c r="AS294" s="72"/>
      <c r="AT294" s="80"/>
      <c r="AU294" s="72"/>
      <c r="AV294" s="72"/>
      <c r="AW294" s="104"/>
      <c r="AX294" s="72"/>
      <c r="AY294" s="77"/>
      <c r="AZ294" s="82"/>
      <c r="BA294" s="83"/>
      <c r="BB294" s="72"/>
      <c r="BC294" s="72"/>
      <c r="BD294" s="103"/>
      <c r="BE294" s="72"/>
      <c r="BF294" s="72"/>
      <c r="BG294" s="77"/>
      <c r="BH294" s="76"/>
      <c r="BI294" s="72"/>
      <c r="BJ294" s="79"/>
      <c r="BK294" s="84"/>
      <c r="BL294" s="76"/>
      <c r="BM294" s="76"/>
      <c r="BN294" s="89"/>
      <c r="BO294" s="89"/>
      <c r="BP294" s="77"/>
      <c r="BQ294" s="77"/>
      <c r="BR294" s="77"/>
      <c r="BS294" s="77"/>
      <c r="BT294" s="77"/>
      <c r="BU294" s="77"/>
      <c r="BV294" s="77"/>
      <c r="BW294" s="77"/>
      <c r="BX294" s="77"/>
      <c r="BY294" s="77"/>
      <c r="BZ294" s="77"/>
      <c r="CA294" s="77"/>
      <c r="CB294" s="77"/>
      <c r="CC294" s="77"/>
      <c r="CD294" s="77"/>
      <c r="CE294" s="77"/>
      <c r="CF294" s="77"/>
      <c r="CG294" s="77"/>
      <c r="CH294" s="77"/>
      <c r="CI294" s="77"/>
      <c r="CJ294" s="77"/>
      <c r="CK294" s="77"/>
      <c r="CL294" s="77"/>
      <c r="CM294" s="77"/>
      <c r="CN294" s="77"/>
      <c r="CO294" s="77"/>
      <c r="CP294" s="77"/>
      <c r="CQ294" s="77"/>
      <c r="CR294" s="77"/>
      <c r="CS294" s="77"/>
      <c r="CT294" s="77"/>
      <c r="CU294" s="77"/>
      <c r="CV294" s="77"/>
      <c r="CW294" s="77"/>
      <c r="CX294" s="77"/>
      <c r="CY294" s="77"/>
      <c r="CZ294" s="77"/>
      <c r="DA294" s="77"/>
      <c r="DB294" s="77"/>
      <c r="DC294" s="77"/>
      <c r="DD294" s="77"/>
      <c r="DE294" s="76"/>
      <c r="DF294" s="76"/>
      <c r="DG294" s="76"/>
      <c r="DI294" s="77"/>
      <c r="DJ294" s="77"/>
    </row>
    <row r="295" spans="1:114" s="105" customFormat="1" ht="15">
      <c r="A295" s="72"/>
      <c r="B295" s="72"/>
      <c r="C295" s="72"/>
      <c r="D295" s="72"/>
      <c r="E295" s="72"/>
      <c r="F295" s="77"/>
      <c r="G295" s="77"/>
      <c r="H295" s="77"/>
      <c r="I295" s="72"/>
      <c r="J295" s="103"/>
      <c r="K295" s="72"/>
      <c r="L295" s="72"/>
      <c r="M295" s="72"/>
      <c r="N295" s="72"/>
      <c r="O295" s="72"/>
      <c r="P295" s="77"/>
      <c r="Q295" s="78"/>
      <c r="R295" s="72"/>
      <c r="S295" s="77"/>
      <c r="T295" s="72"/>
      <c r="U295" s="72"/>
      <c r="V295" s="72"/>
      <c r="W295" s="72"/>
      <c r="X295" s="72"/>
      <c r="Y295" s="77"/>
      <c r="Z295" s="78"/>
      <c r="AA295" s="72"/>
      <c r="AB295" s="77"/>
      <c r="AC295" s="72"/>
      <c r="AD295" s="77"/>
      <c r="AE295" s="77"/>
      <c r="AF295" s="77"/>
      <c r="AG295" s="77"/>
      <c r="AH295" s="77"/>
      <c r="AI295" s="77"/>
      <c r="AJ295" s="77"/>
      <c r="AK295" s="77"/>
      <c r="AL295" s="72"/>
      <c r="AM295" s="72"/>
      <c r="AN295" s="72"/>
      <c r="AO295" s="72"/>
      <c r="AP295" s="72"/>
      <c r="AQ295" s="77"/>
      <c r="AR295" s="78"/>
      <c r="AS295" s="72"/>
      <c r="AT295" s="80"/>
      <c r="AU295" s="72"/>
      <c r="AV295" s="72"/>
      <c r="AW295" s="104"/>
      <c r="AX295" s="72"/>
      <c r="AY295" s="77"/>
      <c r="AZ295" s="82"/>
      <c r="BA295" s="83"/>
      <c r="BB295" s="72"/>
      <c r="BC295" s="72"/>
      <c r="BD295" s="103"/>
      <c r="BE295" s="72"/>
      <c r="BF295" s="72"/>
      <c r="BG295" s="77"/>
      <c r="BH295" s="76"/>
      <c r="BI295" s="72"/>
      <c r="BJ295" s="79"/>
      <c r="BK295" s="84"/>
      <c r="BL295" s="76"/>
      <c r="BM295" s="76"/>
      <c r="BN295" s="89"/>
      <c r="BO295" s="89"/>
      <c r="BP295" s="77"/>
      <c r="BQ295" s="77"/>
      <c r="BR295" s="77"/>
      <c r="BS295" s="77"/>
      <c r="BT295" s="77"/>
      <c r="BU295" s="77"/>
      <c r="BV295" s="77"/>
      <c r="BW295" s="77"/>
      <c r="BX295" s="77"/>
      <c r="BY295" s="77"/>
      <c r="BZ295" s="77"/>
      <c r="CA295" s="77"/>
      <c r="CB295" s="77"/>
      <c r="CC295" s="77"/>
      <c r="CD295" s="77"/>
      <c r="CE295" s="77"/>
      <c r="CF295" s="77"/>
      <c r="CG295" s="77"/>
      <c r="CH295" s="77"/>
      <c r="CI295" s="77"/>
      <c r="CJ295" s="77"/>
      <c r="CK295" s="77"/>
      <c r="CL295" s="77"/>
      <c r="CM295" s="77"/>
      <c r="CN295" s="77"/>
      <c r="CO295" s="77"/>
      <c r="CP295" s="77"/>
      <c r="CQ295" s="77"/>
      <c r="CR295" s="77"/>
      <c r="CS295" s="77"/>
      <c r="CT295" s="77"/>
      <c r="CU295" s="77"/>
      <c r="CV295" s="77"/>
      <c r="CW295" s="77"/>
      <c r="CX295" s="77"/>
      <c r="CY295" s="77"/>
      <c r="CZ295" s="77"/>
      <c r="DA295" s="77"/>
      <c r="DB295" s="77"/>
      <c r="DC295" s="77"/>
      <c r="DD295" s="77"/>
      <c r="DE295" s="76"/>
      <c r="DF295" s="76"/>
      <c r="DG295" s="76"/>
      <c r="DI295" s="77"/>
      <c r="DJ295" s="77"/>
    </row>
    <row r="296" spans="1:114" s="105" customFormat="1" ht="15">
      <c r="A296" s="72"/>
      <c r="B296" s="72"/>
      <c r="C296" s="72"/>
      <c r="D296" s="72"/>
      <c r="E296" s="72"/>
      <c r="F296" s="77"/>
      <c r="G296" s="77"/>
      <c r="H296" s="77"/>
      <c r="I296" s="72"/>
      <c r="J296" s="103"/>
      <c r="K296" s="72"/>
      <c r="L296" s="72"/>
      <c r="M296" s="72"/>
      <c r="N296" s="72"/>
      <c r="O296" s="72"/>
      <c r="P296" s="77"/>
      <c r="Q296" s="78"/>
      <c r="R296" s="72"/>
      <c r="S296" s="77"/>
      <c r="T296" s="72"/>
      <c r="U296" s="72"/>
      <c r="V296" s="72"/>
      <c r="W296" s="72"/>
      <c r="X296" s="72"/>
      <c r="Y296" s="77"/>
      <c r="Z296" s="78"/>
      <c r="AA296" s="72"/>
      <c r="AB296" s="77"/>
      <c r="AC296" s="72"/>
      <c r="AD296" s="77"/>
      <c r="AE296" s="77"/>
      <c r="AF296" s="77"/>
      <c r="AG296" s="77"/>
      <c r="AH296" s="77"/>
      <c r="AI296" s="77"/>
      <c r="AJ296" s="77"/>
      <c r="AK296" s="77"/>
      <c r="AL296" s="72"/>
      <c r="AM296" s="72"/>
      <c r="AN296" s="72"/>
      <c r="AO296" s="72"/>
      <c r="AP296" s="72"/>
      <c r="AQ296" s="77"/>
      <c r="AR296" s="78"/>
      <c r="AS296" s="72"/>
      <c r="AT296" s="80"/>
      <c r="AU296" s="72"/>
      <c r="AV296" s="72"/>
      <c r="AW296" s="104"/>
      <c r="AX296" s="72"/>
      <c r="AY296" s="77"/>
      <c r="AZ296" s="82"/>
      <c r="BA296" s="83"/>
      <c r="BB296" s="72"/>
      <c r="BC296" s="72"/>
      <c r="BD296" s="103"/>
      <c r="BE296" s="72"/>
      <c r="BF296" s="72"/>
      <c r="BG296" s="77"/>
      <c r="BH296" s="76"/>
      <c r="BI296" s="72"/>
      <c r="BJ296" s="79"/>
      <c r="BK296" s="84"/>
      <c r="BL296" s="76"/>
      <c r="BM296" s="76"/>
      <c r="BN296" s="89"/>
      <c r="BO296" s="89"/>
      <c r="BP296" s="77"/>
      <c r="BQ296" s="77"/>
      <c r="BR296" s="77"/>
      <c r="BS296" s="77"/>
      <c r="BT296" s="77"/>
      <c r="BU296" s="77"/>
      <c r="BV296" s="77"/>
      <c r="BW296" s="77"/>
      <c r="BX296" s="77"/>
      <c r="BY296" s="77"/>
      <c r="BZ296" s="77"/>
      <c r="CA296" s="77"/>
      <c r="CB296" s="77"/>
      <c r="CC296" s="77"/>
      <c r="CD296" s="77"/>
      <c r="CE296" s="77"/>
      <c r="CF296" s="77"/>
      <c r="CG296" s="77"/>
      <c r="CH296" s="77"/>
      <c r="CI296" s="77"/>
      <c r="CJ296" s="77"/>
      <c r="CK296" s="77"/>
      <c r="CL296" s="77"/>
      <c r="CM296" s="77"/>
      <c r="CN296" s="77"/>
      <c r="CO296" s="77"/>
      <c r="CP296" s="77"/>
      <c r="CQ296" s="77"/>
      <c r="CR296" s="77"/>
      <c r="CS296" s="77"/>
      <c r="CT296" s="77"/>
      <c r="CU296" s="77"/>
      <c r="CV296" s="77"/>
      <c r="CW296" s="77"/>
      <c r="CX296" s="77"/>
      <c r="CY296" s="77"/>
      <c r="CZ296" s="77"/>
      <c r="DA296" s="77"/>
      <c r="DB296" s="77"/>
      <c r="DC296" s="77"/>
      <c r="DD296" s="77"/>
      <c r="DE296" s="76"/>
      <c r="DF296" s="76"/>
      <c r="DG296" s="76"/>
      <c r="DI296" s="77"/>
      <c r="DJ296" s="77"/>
    </row>
    <row r="297" spans="1:114" s="105" customFormat="1" ht="15">
      <c r="A297" s="72"/>
      <c r="B297" s="72"/>
      <c r="C297" s="72"/>
      <c r="D297" s="72"/>
      <c r="E297" s="72"/>
      <c r="F297" s="77"/>
      <c r="G297" s="77"/>
      <c r="H297" s="77"/>
      <c r="I297" s="72"/>
      <c r="J297" s="103"/>
      <c r="K297" s="72"/>
      <c r="L297" s="72"/>
      <c r="M297" s="72"/>
      <c r="N297" s="72"/>
      <c r="O297" s="72"/>
      <c r="P297" s="77"/>
      <c r="Q297" s="78"/>
      <c r="R297" s="72"/>
      <c r="S297" s="77"/>
      <c r="T297" s="72"/>
      <c r="U297" s="72"/>
      <c r="V297" s="72"/>
      <c r="W297" s="72"/>
      <c r="X297" s="72"/>
      <c r="Y297" s="77"/>
      <c r="Z297" s="78"/>
      <c r="AA297" s="72"/>
      <c r="AB297" s="77"/>
      <c r="AC297" s="72"/>
      <c r="AD297" s="77"/>
      <c r="AE297" s="77"/>
      <c r="AF297" s="77"/>
      <c r="AG297" s="77"/>
      <c r="AH297" s="77"/>
      <c r="AI297" s="77"/>
      <c r="AJ297" s="77"/>
      <c r="AK297" s="77"/>
      <c r="AL297" s="72"/>
      <c r="AM297" s="72"/>
      <c r="AN297" s="72"/>
      <c r="AO297" s="72"/>
      <c r="AP297" s="72"/>
      <c r="AQ297" s="77"/>
      <c r="AR297" s="78"/>
      <c r="AS297" s="72"/>
      <c r="AT297" s="80"/>
      <c r="AU297" s="72"/>
      <c r="AV297" s="72"/>
      <c r="AW297" s="104"/>
      <c r="AX297" s="72"/>
      <c r="AY297" s="77"/>
      <c r="AZ297" s="82"/>
      <c r="BA297" s="83"/>
      <c r="BB297" s="72"/>
      <c r="BC297" s="72"/>
      <c r="BD297" s="103"/>
      <c r="BE297" s="72"/>
      <c r="BF297" s="72"/>
      <c r="BG297" s="77"/>
      <c r="BH297" s="76"/>
      <c r="BI297" s="72"/>
      <c r="BJ297" s="79"/>
      <c r="BK297" s="84"/>
      <c r="BL297" s="76"/>
      <c r="BM297" s="76"/>
      <c r="BN297" s="89"/>
      <c r="BO297" s="89"/>
      <c r="BP297" s="77"/>
      <c r="BQ297" s="77"/>
      <c r="BR297" s="77"/>
      <c r="BS297" s="77"/>
      <c r="BT297" s="77"/>
      <c r="BU297" s="77"/>
      <c r="BV297" s="77"/>
      <c r="BW297" s="77"/>
      <c r="BX297" s="77"/>
      <c r="BY297" s="77"/>
      <c r="BZ297" s="77"/>
      <c r="CA297" s="77"/>
      <c r="CB297" s="77"/>
      <c r="CC297" s="77"/>
      <c r="CD297" s="77"/>
      <c r="CE297" s="77"/>
      <c r="CF297" s="77"/>
      <c r="CG297" s="77"/>
      <c r="CH297" s="77"/>
      <c r="CI297" s="77"/>
      <c r="CJ297" s="77"/>
      <c r="CK297" s="77"/>
      <c r="CL297" s="77"/>
      <c r="CM297" s="77"/>
      <c r="CN297" s="77"/>
      <c r="CO297" s="77"/>
      <c r="CP297" s="77"/>
      <c r="CQ297" s="77"/>
      <c r="CR297" s="77"/>
      <c r="CS297" s="77"/>
      <c r="CT297" s="77"/>
      <c r="CU297" s="77"/>
      <c r="CV297" s="77"/>
      <c r="CW297" s="77"/>
      <c r="CX297" s="77"/>
      <c r="CY297" s="77"/>
      <c r="CZ297" s="77"/>
      <c r="DA297" s="77"/>
      <c r="DB297" s="77"/>
      <c r="DC297" s="77"/>
      <c r="DD297" s="77"/>
      <c r="DE297" s="76"/>
      <c r="DF297" s="76"/>
      <c r="DG297" s="76"/>
      <c r="DI297" s="77"/>
      <c r="DJ297" s="77"/>
    </row>
    <row r="298" spans="1:114" s="105" customFormat="1" ht="15">
      <c r="A298" s="72"/>
      <c r="B298" s="72"/>
      <c r="C298" s="72"/>
      <c r="D298" s="72"/>
      <c r="E298" s="72"/>
      <c r="F298" s="77"/>
      <c r="G298" s="77"/>
      <c r="H298" s="77"/>
      <c r="I298" s="72"/>
      <c r="J298" s="103"/>
      <c r="K298" s="72"/>
      <c r="L298" s="72"/>
      <c r="M298" s="72"/>
      <c r="N298" s="72"/>
      <c r="O298" s="72"/>
      <c r="P298" s="77"/>
      <c r="Q298" s="78"/>
      <c r="R298" s="72"/>
      <c r="S298" s="77"/>
      <c r="T298" s="72"/>
      <c r="U298" s="72"/>
      <c r="V298" s="72"/>
      <c r="W298" s="72"/>
      <c r="X298" s="72"/>
      <c r="Y298" s="77"/>
      <c r="Z298" s="78"/>
      <c r="AA298" s="72"/>
      <c r="AB298" s="77"/>
      <c r="AC298" s="72"/>
      <c r="AD298" s="77"/>
      <c r="AE298" s="77"/>
      <c r="AF298" s="77"/>
      <c r="AG298" s="77"/>
      <c r="AH298" s="77"/>
      <c r="AI298" s="77"/>
      <c r="AJ298" s="77"/>
      <c r="AK298" s="77"/>
      <c r="AL298" s="72"/>
      <c r="AM298" s="72"/>
      <c r="AN298" s="72"/>
      <c r="AO298" s="72"/>
      <c r="AP298" s="72"/>
      <c r="AQ298" s="77"/>
      <c r="AR298" s="78"/>
      <c r="AS298" s="72"/>
      <c r="AT298" s="80"/>
      <c r="AU298" s="72"/>
      <c r="AV298" s="72"/>
      <c r="AW298" s="104"/>
      <c r="AX298" s="72"/>
      <c r="AY298" s="77"/>
      <c r="AZ298" s="82"/>
      <c r="BA298" s="83"/>
      <c r="BB298" s="72"/>
      <c r="BC298" s="72"/>
      <c r="BD298" s="103"/>
      <c r="BE298" s="72"/>
      <c r="BF298" s="72"/>
      <c r="BG298" s="77"/>
      <c r="BH298" s="76"/>
      <c r="BI298" s="72"/>
      <c r="BJ298" s="79"/>
      <c r="BK298" s="84"/>
      <c r="BL298" s="76"/>
      <c r="BM298" s="76"/>
      <c r="BN298" s="89"/>
      <c r="BO298" s="89"/>
      <c r="BP298" s="77"/>
      <c r="BQ298" s="77"/>
      <c r="BR298" s="77"/>
      <c r="BS298" s="77"/>
      <c r="BT298" s="77"/>
      <c r="BU298" s="77"/>
      <c r="BV298" s="77"/>
      <c r="BW298" s="77"/>
      <c r="BX298" s="77"/>
      <c r="BY298" s="77"/>
      <c r="BZ298" s="77"/>
      <c r="CA298" s="77"/>
      <c r="CB298" s="77"/>
      <c r="CC298" s="77"/>
      <c r="CD298" s="77"/>
      <c r="CE298" s="77"/>
      <c r="CF298" s="77"/>
      <c r="CG298" s="77"/>
      <c r="CH298" s="77"/>
      <c r="CI298" s="77"/>
      <c r="CJ298" s="77"/>
      <c r="CK298" s="77"/>
      <c r="CL298" s="77"/>
      <c r="CM298" s="77"/>
      <c r="CN298" s="77"/>
      <c r="CO298" s="77"/>
      <c r="CP298" s="77"/>
      <c r="CQ298" s="77"/>
      <c r="CR298" s="77"/>
      <c r="CS298" s="77"/>
      <c r="CT298" s="77"/>
      <c r="CU298" s="77"/>
      <c r="CV298" s="77"/>
      <c r="CW298" s="77"/>
      <c r="CX298" s="77"/>
      <c r="CY298" s="77"/>
      <c r="CZ298" s="77"/>
      <c r="DA298" s="77"/>
      <c r="DB298" s="77"/>
      <c r="DC298" s="77"/>
      <c r="DD298" s="77"/>
      <c r="DE298" s="76"/>
      <c r="DF298" s="76"/>
      <c r="DG298" s="76"/>
      <c r="DI298" s="77"/>
      <c r="DJ298" s="77"/>
    </row>
    <row r="299" spans="1:114" s="105" customFormat="1" ht="15">
      <c r="A299" s="72"/>
      <c r="B299" s="72"/>
      <c r="C299" s="72"/>
      <c r="D299" s="72"/>
      <c r="E299" s="72"/>
      <c r="F299" s="77"/>
      <c r="G299" s="77"/>
      <c r="H299" s="77"/>
      <c r="I299" s="72"/>
      <c r="J299" s="103"/>
      <c r="K299" s="72"/>
      <c r="L299" s="72"/>
      <c r="M299" s="72"/>
      <c r="N299" s="72"/>
      <c r="O299" s="72"/>
      <c r="P299" s="77"/>
      <c r="Q299" s="78"/>
      <c r="R299" s="72"/>
      <c r="S299" s="77"/>
      <c r="T299" s="72"/>
      <c r="U299" s="72"/>
      <c r="V299" s="72"/>
      <c r="W299" s="72"/>
      <c r="X299" s="72"/>
      <c r="Y299" s="77"/>
      <c r="Z299" s="78"/>
      <c r="AA299" s="72"/>
      <c r="AB299" s="77"/>
      <c r="AC299" s="72"/>
      <c r="AD299" s="77"/>
      <c r="AE299" s="77"/>
      <c r="AF299" s="77"/>
      <c r="AG299" s="77"/>
      <c r="AH299" s="77"/>
      <c r="AI299" s="77"/>
      <c r="AJ299" s="77"/>
      <c r="AK299" s="77"/>
      <c r="AL299" s="72"/>
      <c r="AM299" s="72"/>
      <c r="AN299" s="72"/>
      <c r="AO299" s="72"/>
      <c r="AP299" s="72"/>
      <c r="AQ299" s="77"/>
      <c r="AR299" s="78"/>
      <c r="AS299" s="72"/>
      <c r="AT299" s="80"/>
      <c r="AU299" s="72"/>
      <c r="AV299" s="72"/>
      <c r="AW299" s="104"/>
      <c r="AX299" s="72"/>
      <c r="AY299" s="77"/>
      <c r="AZ299" s="82"/>
      <c r="BA299" s="83"/>
      <c r="BB299" s="72"/>
      <c r="BC299" s="72"/>
      <c r="BD299" s="103"/>
      <c r="BE299" s="72"/>
      <c r="BF299" s="72"/>
      <c r="BG299" s="77"/>
      <c r="BH299" s="76"/>
      <c r="BI299" s="72"/>
      <c r="BJ299" s="79"/>
      <c r="BK299" s="84"/>
      <c r="BL299" s="76"/>
      <c r="BM299" s="76"/>
      <c r="BN299" s="89"/>
      <c r="BO299" s="89"/>
      <c r="BP299" s="77"/>
      <c r="BQ299" s="77"/>
      <c r="BR299" s="77"/>
      <c r="BS299" s="77"/>
      <c r="BT299" s="77"/>
      <c r="BU299" s="77"/>
      <c r="BV299" s="77"/>
      <c r="BW299" s="77"/>
      <c r="BX299" s="77"/>
      <c r="BY299" s="77"/>
      <c r="BZ299" s="77"/>
      <c r="CA299" s="77"/>
      <c r="CB299" s="77"/>
      <c r="CC299" s="77"/>
      <c r="CD299" s="77"/>
      <c r="CE299" s="77"/>
      <c r="CF299" s="77"/>
      <c r="CG299" s="77"/>
      <c r="CH299" s="77"/>
      <c r="CI299" s="77"/>
      <c r="CJ299" s="77"/>
      <c r="CK299" s="77"/>
      <c r="CL299" s="77"/>
      <c r="CM299" s="77"/>
      <c r="CN299" s="77"/>
      <c r="CO299" s="77"/>
      <c r="CP299" s="77"/>
      <c r="CQ299" s="77"/>
      <c r="CR299" s="77"/>
      <c r="CS299" s="77"/>
      <c r="CT299" s="77"/>
      <c r="CU299" s="77"/>
      <c r="CV299" s="77"/>
      <c r="CW299" s="77"/>
      <c r="CX299" s="77"/>
      <c r="CY299" s="77"/>
      <c r="CZ299" s="77"/>
      <c r="DA299" s="77"/>
      <c r="DB299" s="77"/>
      <c r="DC299" s="77"/>
      <c r="DD299" s="77"/>
      <c r="DE299" s="76"/>
      <c r="DF299" s="76"/>
      <c r="DG299" s="76"/>
      <c r="DI299" s="77"/>
      <c r="DJ299" s="77"/>
    </row>
    <row r="300" spans="1:114" s="105" customFormat="1" ht="15">
      <c r="A300" s="72"/>
      <c r="B300" s="72"/>
      <c r="C300" s="72"/>
      <c r="D300" s="72"/>
      <c r="E300" s="72"/>
      <c r="F300" s="77"/>
      <c r="G300" s="77"/>
      <c r="H300" s="77"/>
      <c r="I300" s="72"/>
      <c r="J300" s="103"/>
      <c r="K300" s="72"/>
      <c r="L300" s="72"/>
      <c r="M300" s="72"/>
      <c r="N300" s="72"/>
      <c r="O300" s="72"/>
      <c r="P300" s="77"/>
      <c r="Q300" s="78"/>
      <c r="R300" s="72"/>
      <c r="S300" s="77"/>
      <c r="T300" s="72"/>
      <c r="U300" s="72"/>
      <c r="V300" s="72"/>
      <c r="W300" s="72"/>
      <c r="X300" s="72"/>
      <c r="Y300" s="77"/>
      <c r="Z300" s="78"/>
      <c r="AA300" s="72"/>
      <c r="AB300" s="77"/>
      <c r="AC300" s="72"/>
      <c r="AD300" s="77"/>
      <c r="AE300" s="77"/>
      <c r="AF300" s="77"/>
      <c r="AG300" s="77"/>
      <c r="AH300" s="77"/>
      <c r="AI300" s="77"/>
      <c r="AJ300" s="77"/>
      <c r="AK300" s="77"/>
      <c r="AL300" s="72"/>
      <c r="AM300" s="72"/>
      <c r="AN300" s="72"/>
      <c r="AO300" s="72"/>
      <c r="AP300" s="72"/>
      <c r="AQ300" s="77"/>
      <c r="AR300" s="78"/>
      <c r="AS300" s="72"/>
      <c r="AT300" s="80"/>
      <c r="AU300" s="72"/>
      <c r="AV300" s="72"/>
      <c r="AW300" s="104"/>
      <c r="AX300" s="72"/>
      <c r="AY300" s="77"/>
      <c r="AZ300" s="82"/>
      <c r="BA300" s="83"/>
      <c r="BB300" s="72"/>
      <c r="BC300" s="72"/>
      <c r="BD300" s="103"/>
      <c r="BE300" s="72"/>
      <c r="BF300" s="72"/>
      <c r="BG300" s="77"/>
      <c r="BH300" s="76"/>
      <c r="BI300" s="72"/>
      <c r="BJ300" s="79"/>
      <c r="BK300" s="84"/>
      <c r="BL300" s="76"/>
      <c r="BM300" s="76"/>
      <c r="BN300" s="89"/>
      <c r="BO300" s="89"/>
      <c r="BP300" s="77"/>
      <c r="BQ300" s="77"/>
      <c r="BR300" s="77"/>
      <c r="BS300" s="77"/>
      <c r="BT300" s="77"/>
      <c r="BU300" s="77"/>
      <c r="BV300" s="77"/>
      <c r="BW300" s="77"/>
      <c r="BX300" s="77"/>
      <c r="BY300" s="77"/>
      <c r="BZ300" s="77"/>
      <c r="CA300" s="77"/>
      <c r="CB300" s="77"/>
      <c r="CC300" s="77"/>
      <c r="CD300" s="77"/>
      <c r="CE300" s="77"/>
      <c r="CF300" s="77"/>
      <c r="CG300" s="77"/>
      <c r="CH300" s="77"/>
      <c r="CI300" s="77"/>
      <c r="CJ300" s="77"/>
      <c r="CK300" s="77"/>
      <c r="CL300" s="77"/>
      <c r="CM300" s="77"/>
      <c r="CN300" s="77"/>
      <c r="CO300" s="77"/>
      <c r="CP300" s="77"/>
      <c r="CQ300" s="77"/>
      <c r="CR300" s="77"/>
      <c r="CS300" s="77"/>
      <c r="CT300" s="77"/>
      <c r="CU300" s="77"/>
      <c r="CV300" s="77"/>
      <c r="CW300" s="77"/>
      <c r="CX300" s="77"/>
      <c r="CY300" s="77"/>
      <c r="CZ300" s="77"/>
      <c r="DA300" s="77"/>
      <c r="DB300" s="77"/>
      <c r="DC300" s="77"/>
      <c r="DD300" s="77"/>
      <c r="DE300" s="76"/>
      <c r="DF300" s="76"/>
      <c r="DG300" s="76"/>
      <c r="DI300" s="77"/>
      <c r="DJ300" s="77"/>
    </row>
    <row r="301" spans="1:114" s="105" customFormat="1" ht="15">
      <c r="A301" s="72"/>
      <c r="B301" s="72"/>
      <c r="C301" s="72"/>
      <c r="D301" s="72"/>
      <c r="E301" s="72"/>
      <c r="F301" s="77"/>
      <c r="G301" s="77"/>
      <c r="H301" s="77"/>
      <c r="I301" s="72"/>
      <c r="J301" s="103"/>
      <c r="K301" s="72"/>
      <c r="L301" s="72"/>
      <c r="M301" s="72"/>
      <c r="N301" s="72"/>
      <c r="O301" s="72"/>
      <c r="P301" s="77"/>
      <c r="Q301" s="78"/>
      <c r="R301" s="72"/>
      <c r="S301" s="77"/>
      <c r="T301" s="72"/>
      <c r="U301" s="72"/>
      <c r="V301" s="72"/>
      <c r="W301" s="72"/>
      <c r="X301" s="72"/>
      <c r="Y301" s="77"/>
      <c r="Z301" s="78"/>
      <c r="AA301" s="72"/>
      <c r="AB301" s="77"/>
      <c r="AC301" s="72"/>
      <c r="AD301" s="77"/>
      <c r="AE301" s="77"/>
      <c r="AF301" s="77"/>
      <c r="AG301" s="77"/>
      <c r="AH301" s="77"/>
      <c r="AI301" s="77"/>
      <c r="AJ301" s="77"/>
      <c r="AK301" s="77"/>
      <c r="AL301" s="72"/>
      <c r="AM301" s="72"/>
      <c r="AN301" s="72"/>
      <c r="AO301" s="72"/>
      <c r="AP301" s="72"/>
      <c r="AQ301" s="77"/>
      <c r="AR301" s="78"/>
      <c r="AS301" s="72"/>
      <c r="AT301" s="80"/>
      <c r="AU301" s="72"/>
      <c r="AV301" s="72"/>
      <c r="AW301" s="104"/>
      <c r="AX301" s="72"/>
      <c r="AY301" s="77"/>
      <c r="AZ301" s="82"/>
      <c r="BA301" s="83"/>
      <c r="BB301" s="72"/>
      <c r="BC301" s="72"/>
      <c r="BD301" s="103"/>
      <c r="BE301" s="72"/>
      <c r="BF301" s="72"/>
      <c r="BG301" s="77"/>
      <c r="BH301" s="76"/>
      <c r="BI301" s="72"/>
      <c r="BJ301" s="79"/>
      <c r="BK301" s="84"/>
      <c r="BL301" s="76"/>
      <c r="BM301" s="76"/>
      <c r="BN301" s="89"/>
      <c r="BO301" s="89"/>
      <c r="BP301" s="77"/>
      <c r="BQ301" s="77"/>
      <c r="BR301" s="77"/>
      <c r="BS301" s="77"/>
      <c r="BT301" s="77"/>
      <c r="BU301" s="77"/>
      <c r="BV301" s="77"/>
      <c r="BW301" s="77"/>
      <c r="BX301" s="77"/>
      <c r="BY301" s="77"/>
      <c r="BZ301" s="77"/>
      <c r="CA301" s="77"/>
      <c r="CB301" s="77"/>
      <c r="CC301" s="77"/>
      <c r="CD301" s="77"/>
      <c r="CE301" s="77"/>
      <c r="CF301" s="77"/>
      <c r="CG301" s="77"/>
      <c r="CH301" s="77"/>
      <c r="CI301" s="77"/>
      <c r="CJ301" s="77"/>
      <c r="CK301" s="77"/>
      <c r="CL301" s="77"/>
      <c r="CM301" s="77"/>
      <c r="CN301" s="77"/>
      <c r="CO301" s="77"/>
      <c r="CP301" s="77"/>
      <c r="CQ301" s="77"/>
      <c r="CR301" s="77"/>
      <c r="CS301" s="77"/>
      <c r="CT301" s="77"/>
      <c r="CU301" s="77"/>
      <c r="CV301" s="77"/>
      <c r="CW301" s="77"/>
      <c r="CX301" s="77"/>
      <c r="CY301" s="77"/>
      <c r="CZ301" s="77"/>
      <c r="DA301" s="77"/>
      <c r="DB301" s="77"/>
      <c r="DC301" s="77"/>
      <c r="DD301" s="77"/>
      <c r="DE301" s="76"/>
      <c r="DF301" s="76"/>
      <c r="DG301" s="76"/>
      <c r="DI301" s="77"/>
      <c r="DJ301" s="77"/>
    </row>
    <row r="302" spans="1:114" s="105" customFormat="1" ht="15">
      <c r="A302" s="72"/>
      <c r="B302" s="72"/>
      <c r="C302" s="72"/>
      <c r="D302" s="72"/>
      <c r="E302" s="72"/>
      <c r="F302" s="77"/>
      <c r="G302" s="77"/>
      <c r="H302" s="77"/>
      <c r="I302" s="72"/>
      <c r="J302" s="103"/>
      <c r="K302" s="72"/>
      <c r="L302" s="72"/>
      <c r="M302" s="72"/>
      <c r="N302" s="72"/>
      <c r="O302" s="72"/>
      <c r="P302" s="77"/>
      <c r="Q302" s="78"/>
      <c r="R302" s="72"/>
      <c r="S302" s="77"/>
      <c r="T302" s="72"/>
      <c r="U302" s="72"/>
      <c r="V302" s="72"/>
      <c r="W302" s="72"/>
      <c r="X302" s="72"/>
      <c r="Y302" s="77"/>
      <c r="Z302" s="78"/>
      <c r="AA302" s="72"/>
      <c r="AB302" s="77"/>
      <c r="AC302" s="72"/>
      <c r="AD302" s="77"/>
      <c r="AE302" s="77"/>
      <c r="AF302" s="77"/>
      <c r="AG302" s="77"/>
      <c r="AH302" s="77"/>
      <c r="AI302" s="77"/>
      <c r="AJ302" s="77"/>
      <c r="AK302" s="77"/>
      <c r="AL302" s="72"/>
      <c r="AM302" s="72"/>
      <c r="AN302" s="72"/>
      <c r="AO302" s="72"/>
      <c r="AP302" s="72"/>
      <c r="AQ302" s="77"/>
      <c r="AR302" s="78"/>
      <c r="AS302" s="72"/>
      <c r="AT302" s="80"/>
      <c r="AU302" s="72"/>
      <c r="AV302" s="72"/>
      <c r="AW302" s="104"/>
      <c r="AX302" s="72"/>
      <c r="AY302" s="77"/>
      <c r="AZ302" s="82"/>
      <c r="BA302" s="83"/>
      <c r="BB302" s="72"/>
      <c r="BC302" s="72"/>
      <c r="BD302" s="103"/>
      <c r="BE302" s="72"/>
      <c r="BF302" s="72"/>
      <c r="BG302" s="77"/>
      <c r="BH302" s="76"/>
      <c r="BI302" s="72"/>
      <c r="BJ302" s="79"/>
      <c r="BK302" s="84"/>
      <c r="BL302" s="76"/>
      <c r="BM302" s="76"/>
      <c r="BN302" s="89"/>
      <c r="BO302" s="89"/>
      <c r="BP302" s="77"/>
      <c r="BQ302" s="77"/>
      <c r="BR302" s="77"/>
      <c r="BS302" s="77"/>
      <c r="BT302" s="77"/>
      <c r="BU302" s="77"/>
      <c r="BV302" s="77"/>
      <c r="BW302" s="77"/>
      <c r="BX302" s="77"/>
      <c r="BY302" s="77"/>
      <c r="BZ302" s="77"/>
      <c r="CA302" s="77"/>
      <c r="CB302" s="77"/>
      <c r="CC302" s="77"/>
      <c r="CD302" s="77"/>
      <c r="CE302" s="77"/>
      <c r="CF302" s="77"/>
      <c r="CG302" s="77"/>
      <c r="CH302" s="77"/>
      <c r="CI302" s="77"/>
      <c r="CJ302" s="77"/>
      <c r="CK302" s="77"/>
      <c r="CL302" s="77"/>
      <c r="CM302" s="77"/>
      <c r="CN302" s="77"/>
      <c r="CO302" s="77"/>
      <c r="CP302" s="77"/>
      <c r="CQ302" s="77"/>
      <c r="CR302" s="77"/>
      <c r="CS302" s="77"/>
      <c r="CT302" s="77"/>
      <c r="CU302" s="77"/>
      <c r="CV302" s="77"/>
      <c r="CW302" s="77"/>
      <c r="CX302" s="77"/>
      <c r="CY302" s="77"/>
      <c r="CZ302" s="77"/>
      <c r="DA302" s="77"/>
      <c r="DB302" s="77"/>
      <c r="DC302" s="77"/>
      <c r="DD302" s="77"/>
      <c r="DE302" s="76"/>
      <c r="DF302" s="76"/>
      <c r="DG302" s="76"/>
      <c r="DI302" s="77"/>
      <c r="DJ302" s="77"/>
    </row>
    <row r="303" spans="1:114" s="105" customFormat="1" ht="15">
      <c r="A303" s="72"/>
      <c r="B303" s="72"/>
      <c r="C303" s="72"/>
      <c r="D303" s="72"/>
      <c r="E303" s="72"/>
      <c r="F303" s="77"/>
      <c r="G303" s="77"/>
      <c r="H303" s="77"/>
      <c r="I303" s="72"/>
      <c r="J303" s="103"/>
      <c r="K303" s="72"/>
      <c r="L303" s="72"/>
      <c r="M303" s="72"/>
      <c r="N303" s="72"/>
      <c r="O303" s="72"/>
      <c r="P303" s="77"/>
      <c r="Q303" s="78"/>
      <c r="R303" s="72"/>
      <c r="S303" s="77"/>
      <c r="T303" s="72"/>
      <c r="U303" s="72"/>
      <c r="V303" s="72"/>
      <c r="W303" s="72"/>
      <c r="X303" s="72"/>
      <c r="Y303" s="77"/>
      <c r="Z303" s="78"/>
      <c r="AA303" s="72"/>
      <c r="AB303" s="77"/>
      <c r="AC303" s="72"/>
      <c r="AD303" s="77"/>
      <c r="AE303" s="77"/>
      <c r="AF303" s="77"/>
      <c r="AG303" s="77"/>
      <c r="AH303" s="77"/>
      <c r="AI303" s="77"/>
      <c r="AJ303" s="77"/>
      <c r="AK303" s="77"/>
      <c r="AL303" s="72"/>
      <c r="AM303" s="72"/>
      <c r="AN303" s="72"/>
      <c r="AO303" s="72"/>
      <c r="AP303" s="72"/>
      <c r="AQ303" s="77"/>
      <c r="AR303" s="78"/>
      <c r="AS303" s="72"/>
      <c r="AT303" s="80"/>
      <c r="AU303" s="72"/>
      <c r="AV303" s="72"/>
      <c r="AW303" s="104"/>
      <c r="AX303" s="72"/>
      <c r="AY303" s="77"/>
      <c r="AZ303" s="82"/>
      <c r="BA303" s="83"/>
      <c r="BB303" s="72"/>
      <c r="BC303" s="72"/>
      <c r="BD303" s="103"/>
      <c r="BE303" s="72"/>
      <c r="BF303" s="72"/>
      <c r="BG303" s="77"/>
      <c r="BH303" s="76"/>
      <c r="BI303" s="72"/>
      <c r="BJ303" s="79"/>
      <c r="BK303" s="84"/>
      <c r="BL303" s="76"/>
      <c r="BM303" s="76"/>
      <c r="BN303" s="89"/>
      <c r="BO303" s="89"/>
      <c r="BP303" s="77"/>
      <c r="BQ303" s="77"/>
      <c r="BR303" s="77"/>
      <c r="BS303" s="77"/>
      <c r="BT303" s="77"/>
      <c r="BU303" s="77"/>
      <c r="BV303" s="77"/>
      <c r="BW303" s="77"/>
      <c r="BX303" s="77"/>
      <c r="BY303" s="77"/>
      <c r="BZ303" s="77"/>
      <c r="CA303" s="77"/>
      <c r="CB303" s="77"/>
      <c r="CC303" s="77"/>
      <c r="CD303" s="77"/>
      <c r="CE303" s="77"/>
      <c r="CF303" s="77"/>
      <c r="CG303" s="77"/>
      <c r="CH303" s="77"/>
      <c r="CI303" s="77"/>
      <c r="CJ303" s="77"/>
      <c r="CK303" s="77"/>
      <c r="CL303" s="77"/>
      <c r="CM303" s="77"/>
      <c r="CN303" s="77"/>
      <c r="CO303" s="77"/>
      <c r="CP303" s="77"/>
      <c r="CQ303" s="77"/>
      <c r="CR303" s="77"/>
      <c r="CS303" s="77"/>
      <c r="CT303" s="77"/>
      <c r="CU303" s="77"/>
      <c r="CV303" s="77"/>
      <c r="CW303" s="77"/>
      <c r="CX303" s="77"/>
      <c r="CY303" s="77"/>
      <c r="CZ303" s="77"/>
      <c r="DA303" s="77"/>
      <c r="DB303" s="77"/>
      <c r="DC303" s="77"/>
      <c r="DD303" s="77"/>
      <c r="DE303" s="76"/>
      <c r="DF303" s="76"/>
      <c r="DG303" s="76"/>
      <c r="DI303" s="77"/>
      <c r="DJ303" s="77"/>
    </row>
    <row r="304" spans="1:114" s="105" customFormat="1" ht="15">
      <c r="A304" s="72"/>
      <c r="B304" s="72"/>
      <c r="C304" s="72"/>
      <c r="D304" s="72"/>
      <c r="E304" s="72"/>
      <c r="F304" s="77"/>
      <c r="G304" s="77"/>
      <c r="H304" s="77"/>
      <c r="I304" s="72"/>
      <c r="J304" s="103"/>
      <c r="K304" s="72"/>
      <c r="L304" s="72"/>
      <c r="M304" s="72"/>
      <c r="N304" s="72"/>
      <c r="O304" s="72"/>
      <c r="P304" s="77"/>
      <c r="Q304" s="78"/>
      <c r="R304" s="72"/>
      <c r="S304" s="77"/>
      <c r="T304" s="72"/>
      <c r="U304" s="72"/>
      <c r="V304" s="72"/>
      <c r="W304" s="72"/>
      <c r="X304" s="72"/>
      <c r="Y304" s="77"/>
      <c r="Z304" s="78"/>
      <c r="AA304" s="72"/>
      <c r="AB304" s="77"/>
      <c r="AC304" s="72"/>
      <c r="AD304" s="77"/>
      <c r="AE304" s="77"/>
      <c r="AF304" s="77"/>
      <c r="AG304" s="77"/>
      <c r="AH304" s="77"/>
      <c r="AI304" s="77"/>
      <c r="AJ304" s="77"/>
      <c r="AK304" s="77"/>
      <c r="AL304" s="72"/>
      <c r="AM304" s="72"/>
      <c r="AN304" s="72"/>
      <c r="AO304" s="72"/>
      <c r="AP304" s="72"/>
      <c r="AQ304" s="77"/>
      <c r="AR304" s="78"/>
      <c r="AS304" s="72"/>
      <c r="AT304" s="80"/>
      <c r="AU304" s="72"/>
      <c r="AV304" s="72"/>
      <c r="AW304" s="104"/>
      <c r="AX304" s="72"/>
      <c r="AY304" s="77"/>
      <c r="AZ304" s="82"/>
      <c r="BA304" s="83"/>
      <c r="BB304" s="72"/>
      <c r="BC304" s="72"/>
      <c r="BD304" s="103"/>
      <c r="BE304" s="72"/>
      <c r="BF304" s="72"/>
      <c r="BG304" s="77"/>
      <c r="BH304" s="76"/>
      <c r="BI304" s="72"/>
      <c r="BJ304" s="79"/>
      <c r="BK304" s="84"/>
      <c r="BL304" s="76"/>
      <c r="BM304" s="76"/>
      <c r="BN304" s="89"/>
      <c r="BO304" s="89"/>
      <c r="BP304" s="77"/>
      <c r="BQ304" s="77"/>
      <c r="BR304" s="77"/>
      <c r="BS304" s="77"/>
      <c r="BT304" s="77"/>
      <c r="BU304" s="77"/>
      <c r="BV304" s="77"/>
      <c r="BW304" s="77"/>
      <c r="BX304" s="77"/>
      <c r="BY304" s="77"/>
      <c r="BZ304" s="77"/>
      <c r="CA304" s="77"/>
      <c r="CB304" s="77"/>
      <c r="CC304" s="77"/>
      <c r="CD304" s="77"/>
      <c r="CE304" s="77"/>
      <c r="CF304" s="77"/>
      <c r="CG304" s="77"/>
      <c r="CH304" s="77"/>
      <c r="CI304" s="77"/>
      <c r="CJ304" s="77"/>
      <c r="CK304" s="77"/>
      <c r="CL304" s="77"/>
      <c r="CM304" s="77"/>
      <c r="CN304" s="77"/>
      <c r="CO304" s="77"/>
      <c r="CP304" s="77"/>
      <c r="CQ304" s="77"/>
      <c r="CR304" s="77"/>
      <c r="CS304" s="77"/>
      <c r="CT304" s="77"/>
      <c r="CU304" s="77"/>
      <c r="CV304" s="77"/>
      <c r="CW304" s="77"/>
      <c r="CX304" s="77"/>
      <c r="CY304" s="77"/>
      <c r="CZ304" s="77"/>
      <c r="DA304" s="77"/>
      <c r="DB304" s="77"/>
      <c r="DC304" s="77"/>
      <c r="DD304" s="77"/>
      <c r="DE304" s="76"/>
      <c r="DF304" s="76"/>
      <c r="DG304" s="76"/>
      <c r="DI304" s="77"/>
      <c r="DJ304" s="77"/>
    </row>
    <row r="305" spans="1:114" s="105" customFormat="1" ht="15">
      <c r="A305" s="72"/>
      <c r="B305" s="72"/>
      <c r="C305" s="72"/>
      <c r="D305" s="72"/>
      <c r="E305" s="72"/>
      <c r="F305" s="77"/>
      <c r="G305" s="77"/>
      <c r="H305" s="77"/>
      <c r="I305" s="72"/>
      <c r="J305" s="103"/>
      <c r="K305" s="72"/>
      <c r="L305" s="72"/>
      <c r="M305" s="72"/>
      <c r="N305" s="72"/>
      <c r="O305" s="72"/>
      <c r="P305" s="77"/>
      <c r="Q305" s="78"/>
      <c r="R305" s="72"/>
      <c r="S305" s="77"/>
      <c r="T305" s="72"/>
      <c r="U305" s="72"/>
      <c r="V305" s="72"/>
      <c r="W305" s="72"/>
      <c r="X305" s="72"/>
      <c r="Y305" s="77"/>
      <c r="Z305" s="78"/>
      <c r="AA305" s="72"/>
      <c r="AB305" s="77"/>
      <c r="AC305" s="72"/>
      <c r="AD305" s="77"/>
      <c r="AE305" s="77"/>
      <c r="AF305" s="77"/>
      <c r="AG305" s="77"/>
      <c r="AH305" s="77"/>
      <c r="AI305" s="77"/>
      <c r="AJ305" s="77"/>
      <c r="AK305" s="77"/>
      <c r="AL305" s="72"/>
      <c r="AM305" s="72"/>
      <c r="AN305" s="72"/>
      <c r="AO305" s="72"/>
      <c r="AP305" s="72"/>
      <c r="AQ305" s="77"/>
      <c r="AR305" s="78"/>
      <c r="AS305" s="72"/>
      <c r="AT305" s="80"/>
      <c r="AU305" s="72"/>
      <c r="AV305" s="72"/>
      <c r="AW305" s="104"/>
      <c r="AX305" s="72"/>
      <c r="AY305" s="77"/>
      <c r="AZ305" s="82"/>
      <c r="BA305" s="83"/>
      <c r="BB305" s="72"/>
      <c r="BC305" s="72"/>
      <c r="BD305" s="103"/>
      <c r="BE305" s="72"/>
      <c r="BF305" s="72"/>
      <c r="BG305" s="77"/>
      <c r="BH305" s="76"/>
      <c r="BI305" s="72"/>
      <c r="BJ305" s="79"/>
      <c r="BK305" s="84"/>
      <c r="BL305" s="76"/>
      <c r="BM305" s="76"/>
      <c r="BN305" s="89"/>
      <c r="BO305" s="89"/>
      <c r="BP305" s="77"/>
      <c r="BQ305" s="77"/>
      <c r="BR305" s="77"/>
      <c r="BS305" s="77"/>
      <c r="BT305" s="77"/>
      <c r="BU305" s="77"/>
      <c r="BV305" s="77"/>
      <c r="BW305" s="77"/>
      <c r="BX305" s="77"/>
      <c r="BY305" s="77"/>
      <c r="BZ305" s="77"/>
      <c r="CA305" s="77"/>
      <c r="CB305" s="77"/>
      <c r="CC305" s="77"/>
      <c r="CD305" s="77"/>
      <c r="CE305" s="77"/>
      <c r="CF305" s="77"/>
      <c r="CG305" s="77"/>
      <c r="CH305" s="77"/>
      <c r="CI305" s="77"/>
      <c r="CJ305" s="77"/>
      <c r="CK305" s="77"/>
      <c r="CL305" s="77"/>
      <c r="CM305" s="77"/>
      <c r="CN305" s="77"/>
      <c r="CO305" s="77"/>
      <c r="CP305" s="77"/>
      <c r="CQ305" s="77"/>
      <c r="CR305" s="77"/>
      <c r="CS305" s="77"/>
      <c r="CT305" s="77"/>
      <c r="CU305" s="77"/>
      <c r="CV305" s="77"/>
      <c r="CW305" s="77"/>
      <c r="CX305" s="77"/>
      <c r="CY305" s="77"/>
      <c r="CZ305" s="77"/>
      <c r="DA305" s="77"/>
      <c r="DB305" s="77"/>
      <c r="DC305" s="77"/>
      <c r="DD305" s="77"/>
      <c r="DE305" s="76"/>
      <c r="DF305" s="76"/>
      <c r="DG305" s="76"/>
      <c r="DI305" s="77"/>
      <c r="DJ305" s="77"/>
    </row>
    <row r="306" spans="1:114" s="105" customFormat="1" ht="15">
      <c r="A306" s="72"/>
      <c r="B306" s="72"/>
      <c r="C306" s="72"/>
      <c r="D306" s="72"/>
      <c r="E306" s="72"/>
      <c r="F306" s="77"/>
      <c r="G306" s="77"/>
      <c r="H306" s="77"/>
      <c r="I306" s="72"/>
      <c r="J306" s="103"/>
      <c r="K306" s="72"/>
      <c r="L306" s="72"/>
      <c r="M306" s="72"/>
      <c r="N306" s="72"/>
      <c r="O306" s="72"/>
      <c r="P306" s="77"/>
      <c r="Q306" s="78"/>
      <c r="R306" s="72"/>
      <c r="S306" s="77"/>
      <c r="T306" s="72"/>
      <c r="U306" s="72"/>
      <c r="V306" s="72"/>
      <c r="W306" s="72"/>
      <c r="X306" s="72"/>
      <c r="Y306" s="77"/>
      <c r="Z306" s="78"/>
      <c r="AA306" s="72"/>
      <c r="AB306" s="77"/>
      <c r="AC306" s="72"/>
      <c r="AD306" s="77"/>
      <c r="AE306" s="77"/>
      <c r="AF306" s="77"/>
      <c r="AG306" s="77"/>
      <c r="AH306" s="77"/>
      <c r="AI306" s="77"/>
      <c r="AJ306" s="77"/>
      <c r="AK306" s="77"/>
      <c r="AL306" s="72"/>
      <c r="AM306" s="72"/>
      <c r="AN306" s="72"/>
      <c r="AO306" s="72"/>
      <c r="AP306" s="72"/>
      <c r="AQ306" s="77"/>
      <c r="AR306" s="78"/>
      <c r="AS306" s="72"/>
      <c r="AT306" s="80"/>
      <c r="AU306" s="72"/>
      <c r="AV306" s="72"/>
      <c r="AW306" s="104"/>
      <c r="AX306" s="72"/>
      <c r="AY306" s="77"/>
      <c r="AZ306" s="82"/>
      <c r="BA306" s="83"/>
      <c r="BB306" s="72"/>
      <c r="BC306" s="72"/>
      <c r="BD306" s="103"/>
      <c r="BE306" s="72"/>
      <c r="BF306" s="72"/>
      <c r="BG306" s="77"/>
      <c r="BH306" s="76"/>
      <c r="BI306" s="72"/>
      <c r="BJ306" s="79"/>
      <c r="BK306" s="84"/>
      <c r="BL306" s="76"/>
      <c r="BM306" s="76"/>
      <c r="BN306" s="89"/>
      <c r="BO306" s="89"/>
      <c r="BP306" s="77"/>
      <c r="BQ306" s="77"/>
      <c r="BR306" s="77"/>
      <c r="BS306" s="77"/>
      <c r="BT306" s="77"/>
      <c r="BU306" s="77"/>
      <c r="BV306" s="77"/>
      <c r="BW306" s="77"/>
      <c r="BX306" s="77"/>
      <c r="BY306" s="77"/>
      <c r="BZ306" s="77"/>
      <c r="CA306" s="77"/>
      <c r="CB306" s="77"/>
      <c r="CC306" s="77"/>
      <c r="CD306" s="77"/>
      <c r="CE306" s="77"/>
      <c r="CF306" s="77"/>
      <c r="CG306" s="77"/>
      <c r="CH306" s="77"/>
      <c r="CI306" s="77"/>
      <c r="CJ306" s="77"/>
      <c r="CK306" s="77"/>
      <c r="CL306" s="77"/>
      <c r="CM306" s="77"/>
      <c r="CN306" s="77"/>
      <c r="CO306" s="77"/>
      <c r="CP306" s="77"/>
      <c r="CQ306" s="77"/>
      <c r="CR306" s="77"/>
      <c r="CS306" s="77"/>
      <c r="CT306" s="77"/>
      <c r="CU306" s="77"/>
      <c r="CV306" s="77"/>
      <c r="CW306" s="77"/>
      <c r="CX306" s="77"/>
      <c r="CY306" s="77"/>
      <c r="CZ306" s="77"/>
      <c r="DA306" s="77"/>
      <c r="DB306" s="77"/>
      <c r="DC306" s="77"/>
      <c r="DD306" s="77"/>
      <c r="DE306" s="76"/>
      <c r="DF306" s="76"/>
      <c r="DG306" s="76"/>
      <c r="DI306" s="77"/>
      <c r="DJ306" s="77"/>
    </row>
    <row r="307" spans="1:114" s="105" customFormat="1" ht="15">
      <c r="A307" s="72"/>
      <c r="B307" s="72"/>
      <c r="C307" s="72"/>
      <c r="D307" s="72"/>
      <c r="E307" s="72"/>
      <c r="F307" s="77"/>
      <c r="G307" s="77"/>
      <c r="H307" s="77"/>
      <c r="I307" s="72"/>
      <c r="J307" s="103"/>
      <c r="K307" s="72"/>
      <c r="L307" s="72"/>
      <c r="M307" s="72"/>
      <c r="N307" s="72"/>
      <c r="O307" s="72"/>
      <c r="P307" s="77"/>
      <c r="Q307" s="78"/>
      <c r="R307" s="72"/>
      <c r="S307" s="77"/>
      <c r="T307" s="72"/>
      <c r="U307" s="72"/>
      <c r="V307" s="72"/>
      <c r="W307" s="72"/>
      <c r="X307" s="72"/>
      <c r="Y307" s="77"/>
      <c r="Z307" s="78"/>
      <c r="AA307" s="72"/>
      <c r="AB307" s="77"/>
      <c r="AC307" s="72"/>
      <c r="AD307" s="77"/>
      <c r="AE307" s="77"/>
      <c r="AF307" s="77"/>
      <c r="AG307" s="77"/>
      <c r="AH307" s="77"/>
      <c r="AI307" s="77"/>
      <c r="AJ307" s="77"/>
      <c r="AK307" s="77"/>
      <c r="AL307" s="72"/>
      <c r="AM307" s="72"/>
      <c r="AN307" s="72"/>
      <c r="AO307" s="72"/>
      <c r="AP307" s="72"/>
      <c r="AQ307" s="77"/>
      <c r="AR307" s="78"/>
      <c r="AS307" s="72"/>
      <c r="AT307" s="80"/>
      <c r="AU307" s="72"/>
      <c r="AV307" s="72"/>
      <c r="AW307" s="104"/>
      <c r="AX307" s="72"/>
      <c r="AY307" s="77"/>
      <c r="AZ307" s="82"/>
      <c r="BA307" s="83"/>
      <c r="BB307" s="72"/>
      <c r="BC307" s="72"/>
      <c r="BD307" s="103"/>
      <c r="BE307" s="72"/>
      <c r="BF307" s="72"/>
      <c r="BG307" s="77"/>
      <c r="BH307" s="76"/>
      <c r="BI307" s="72"/>
      <c r="BJ307" s="79"/>
      <c r="BK307" s="84"/>
      <c r="BL307" s="76"/>
      <c r="BM307" s="76"/>
      <c r="BN307" s="89"/>
      <c r="BO307" s="89"/>
      <c r="BP307" s="77"/>
      <c r="BQ307" s="77"/>
      <c r="BR307" s="77"/>
      <c r="BS307" s="77"/>
      <c r="BT307" s="77"/>
      <c r="BU307" s="77"/>
      <c r="BV307" s="77"/>
      <c r="BW307" s="77"/>
      <c r="BX307" s="77"/>
      <c r="BY307" s="77"/>
      <c r="BZ307" s="77"/>
      <c r="CA307" s="77"/>
      <c r="CB307" s="77"/>
      <c r="CC307" s="77"/>
      <c r="CD307" s="77"/>
      <c r="CE307" s="77"/>
      <c r="CF307" s="77"/>
      <c r="CG307" s="77"/>
      <c r="CH307" s="77"/>
      <c r="CI307" s="77"/>
      <c r="CJ307" s="77"/>
      <c r="CK307" s="77"/>
      <c r="CL307" s="77"/>
      <c r="CM307" s="77"/>
      <c r="CN307" s="77"/>
      <c r="CO307" s="77"/>
      <c r="CP307" s="77"/>
      <c r="CQ307" s="77"/>
      <c r="CR307" s="77"/>
      <c r="CS307" s="77"/>
      <c r="CT307" s="77"/>
      <c r="CU307" s="77"/>
      <c r="CV307" s="77"/>
      <c r="CW307" s="77"/>
      <c r="CX307" s="77"/>
      <c r="CY307" s="77"/>
      <c r="CZ307" s="77"/>
      <c r="DA307" s="77"/>
      <c r="DB307" s="77"/>
      <c r="DC307" s="77"/>
      <c r="DD307" s="77"/>
      <c r="DE307" s="76"/>
      <c r="DF307" s="76"/>
      <c r="DG307" s="76"/>
      <c r="DI307" s="77"/>
      <c r="DJ307" s="77"/>
    </row>
    <row r="308" spans="1:114" s="105" customFormat="1" ht="15">
      <c r="A308" s="72"/>
      <c r="B308" s="72"/>
      <c r="C308" s="72"/>
      <c r="D308" s="72"/>
      <c r="E308" s="72"/>
      <c r="F308" s="77"/>
      <c r="G308" s="77"/>
      <c r="H308" s="77"/>
      <c r="I308" s="72"/>
      <c r="J308" s="103"/>
      <c r="K308" s="72"/>
      <c r="L308" s="72"/>
      <c r="M308" s="72"/>
      <c r="N308" s="72"/>
      <c r="O308" s="72"/>
      <c r="P308" s="77"/>
      <c r="Q308" s="78"/>
      <c r="R308" s="72"/>
      <c r="S308" s="77"/>
      <c r="T308" s="72"/>
      <c r="U308" s="72"/>
      <c r="V308" s="72"/>
      <c r="W308" s="72"/>
      <c r="X308" s="72"/>
      <c r="Y308" s="77"/>
      <c r="Z308" s="78"/>
      <c r="AA308" s="72"/>
      <c r="AB308" s="77"/>
      <c r="AC308" s="72"/>
      <c r="AD308" s="77"/>
      <c r="AE308" s="77"/>
      <c r="AF308" s="77"/>
      <c r="AG308" s="77"/>
      <c r="AH308" s="77"/>
      <c r="AI308" s="77"/>
      <c r="AJ308" s="77"/>
      <c r="AK308" s="77"/>
      <c r="AL308" s="72"/>
      <c r="AM308" s="72"/>
      <c r="AN308" s="72"/>
      <c r="AO308" s="72"/>
      <c r="AP308" s="72"/>
      <c r="AQ308" s="77"/>
      <c r="AR308" s="78"/>
      <c r="AS308" s="72"/>
      <c r="AT308" s="80"/>
      <c r="AU308" s="72"/>
      <c r="AV308" s="72"/>
      <c r="AW308" s="104"/>
      <c r="AX308" s="72"/>
      <c r="AY308" s="77"/>
      <c r="AZ308" s="82"/>
      <c r="BA308" s="83"/>
      <c r="BB308" s="72"/>
      <c r="BC308" s="72"/>
      <c r="BD308" s="103"/>
      <c r="BE308" s="72"/>
      <c r="BF308" s="72"/>
      <c r="BG308" s="77"/>
      <c r="BH308" s="76"/>
      <c r="BI308" s="72"/>
      <c r="BJ308" s="79"/>
      <c r="BK308" s="84"/>
      <c r="BL308" s="76"/>
      <c r="BM308" s="76"/>
      <c r="BN308" s="89"/>
      <c r="BO308" s="89"/>
      <c r="BP308" s="77"/>
      <c r="BQ308" s="77"/>
      <c r="BR308" s="77"/>
      <c r="BS308" s="77"/>
      <c r="BT308" s="77"/>
      <c r="BU308" s="77"/>
      <c r="BV308" s="77"/>
      <c r="BW308" s="77"/>
      <c r="BX308" s="77"/>
      <c r="BY308" s="77"/>
      <c r="BZ308" s="77"/>
      <c r="CA308" s="77"/>
      <c r="CB308" s="77"/>
      <c r="CC308" s="77"/>
      <c r="CD308" s="77"/>
      <c r="CE308" s="77"/>
      <c r="CF308" s="77"/>
      <c r="CG308" s="77"/>
      <c r="CH308" s="77"/>
      <c r="CI308" s="77"/>
      <c r="CJ308" s="77"/>
      <c r="CK308" s="77"/>
      <c r="CL308" s="77"/>
      <c r="CM308" s="77"/>
      <c r="CN308" s="77"/>
      <c r="CO308" s="77"/>
      <c r="CP308" s="77"/>
      <c r="CQ308" s="77"/>
      <c r="CR308" s="77"/>
      <c r="CS308" s="77"/>
      <c r="CT308" s="77"/>
      <c r="CU308" s="77"/>
      <c r="CV308" s="77"/>
      <c r="CW308" s="77"/>
      <c r="CX308" s="77"/>
      <c r="CY308" s="77"/>
      <c r="CZ308" s="77"/>
      <c r="DA308" s="77"/>
      <c r="DB308" s="77"/>
      <c r="DC308" s="77"/>
      <c r="DD308" s="77"/>
      <c r="DE308" s="76"/>
      <c r="DF308" s="76"/>
      <c r="DG308" s="76"/>
      <c r="DI308" s="77"/>
      <c r="DJ308" s="77"/>
    </row>
    <row r="309" spans="1:114" s="105" customFormat="1" ht="15">
      <c r="A309" s="72"/>
      <c r="B309" s="72"/>
      <c r="C309" s="72"/>
      <c r="D309" s="72"/>
      <c r="E309" s="72"/>
      <c r="F309" s="77"/>
      <c r="G309" s="77"/>
      <c r="H309" s="77"/>
      <c r="I309" s="72"/>
      <c r="J309" s="103"/>
      <c r="K309" s="72"/>
      <c r="L309" s="72"/>
      <c r="M309" s="72"/>
      <c r="N309" s="72"/>
      <c r="O309" s="72"/>
      <c r="P309" s="77"/>
      <c r="Q309" s="78"/>
      <c r="R309" s="72"/>
      <c r="S309" s="77"/>
      <c r="T309" s="72"/>
      <c r="U309" s="72"/>
      <c r="V309" s="72"/>
      <c r="W309" s="72"/>
      <c r="X309" s="72"/>
      <c r="Y309" s="77"/>
      <c r="Z309" s="78"/>
      <c r="AA309" s="72"/>
      <c r="AB309" s="77"/>
      <c r="AC309" s="72"/>
      <c r="AD309" s="77"/>
      <c r="AE309" s="77"/>
      <c r="AF309" s="77"/>
      <c r="AG309" s="77"/>
      <c r="AH309" s="77"/>
      <c r="AI309" s="77"/>
      <c r="AJ309" s="77"/>
      <c r="AK309" s="77"/>
      <c r="AL309" s="72"/>
      <c r="AM309" s="72"/>
      <c r="AN309" s="72"/>
      <c r="AO309" s="72"/>
      <c r="AP309" s="72"/>
      <c r="AQ309" s="77"/>
      <c r="AR309" s="78"/>
      <c r="AS309" s="72"/>
      <c r="AT309" s="80"/>
      <c r="AU309" s="72"/>
      <c r="AV309" s="72"/>
      <c r="AW309" s="104"/>
      <c r="AX309" s="72"/>
      <c r="AY309" s="77"/>
      <c r="AZ309" s="82"/>
      <c r="BA309" s="83"/>
      <c r="BB309" s="72"/>
      <c r="BC309" s="72"/>
      <c r="BD309" s="103"/>
      <c r="BE309" s="72"/>
      <c r="BF309" s="72"/>
      <c r="BG309" s="77"/>
      <c r="BH309" s="76"/>
      <c r="BI309" s="72"/>
      <c r="BJ309" s="79"/>
      <c r="BK309" s="84"/>
      <c r="BL309" s="76"/>
      <c r="BM309" s="76"/>
      <c r="BN309" s="89"/>
      <c r="BO309" s="89"/>
      <c r="BP309" s="77"/>
      <c r="BQ309" s="77"/>
      <c r="BR309" s="77"/>
      <c r="BS309" s="77"/>
      <c r="BT309" s="77"/>
      <c r="BU309" s="77"/>
      <c r="BV309" s="77"/>
      <c r="BW309" s="77"/>
      <c r="BX309" s="77"/>
      <c r="BY309" s="77"/>
      <c r="BZ309" s="77"/>
      <c r="CA309" s="77"/>
      <c r="CB309" s="77"/>
      <c r="CC309" s="77"/>
      <c r="CD309" s="77"/>
      <c r="CE309" s="77"/>
      <c r="CF309" s="77"/>
      <c r="CG309" s="77"/>
      <c r="CH309" s="77"/>
      <c r="CI309" s="77"/>
      <c r="CJ309" s="77"/>
      <c r="CK309" s="77"/>
      <c r="CL309" s="77"/>
      <c r="CM309" s="77"/>
      <c r="CN309" s="77"/>
      <c r="CO309" s="77"/>
      <c r="CP309" s="77"/>
      <c r="CQ309" s="77"/>
      <c r="CR309" s="77"/>
      <c r="CS309" s="77"/>
      <c r="CT309" s="77"/>
      <c r="CU309" s="77"/>
      <c r="CV309" s="77"/>
      <c r="CW309" s="77"/>
      <c r="CX309" s="77"/>
      <c r="CY309" s="77"/>
      <c r="CZ309" s="77"/>
      <c r="DA309" s="77"/>
      <c r="DB309" s="77"/>
      <c r="DC309" s="77"/>
      <c r="DD309" s="77"/>
      <c r="DE309" s="76"/>
      <c r="DF309" s="76"/>
      <c r="DG309" s="76"/>
      <c r="DI309" s="77"/>
      <c r="DJ309" s="77"/>
    </row>
    <row r="310" spans="1:114" s="105" customFormat="1" ht="15">
      <c r="A310" s="72"/>
      <c r="B310" s="72"/>
      <c r="C310" s="72"/>
      <c r="D310" s="72"/>
      <c r="E310" s="72"/>
      <c r="F310" s="77"/>
      <c r="G310" s="77"/>
      <c r="H310" s="77"/>
      <c r="I310" s="72"/>
      <c r="J310" s="103"/>
      <c r="K310" s="72"/>
      <c r="L310" s="72"/>
      <c r="M310" s="72"/>
      <c r="N310" s="72"/>
      <c r="O310" s="72"/>
      <c r="P310" s="77"/>
      <c r="Q310" s="78"/>
      <c r="R310" s="72"/>
      <c r="S310" s="77"/>
      <c r="T310" s="72"/>
      <c r="U310" s="72"/>
      <c r="V310" s="72"/>
      <c r="W310" s="72"/>
      <c r="X310" s="72"/>
      <c r="Y310" s="77"/>
      <c r="Z310" s="78"/>
      <c r="AA310" s="72"/>
      <c r="AB310" s="77"/>
      <c r="AC310" s="72"/>
      <c r="AD310" s="77"/>
      <c r="AE310" s="77"/>
      <c r="AF310" s="77"/>
      <c r="AG310" s="77"/>
      <c r="AH310" s="77"/>
      <c r="AI310" s="77"/>
      <c r="AJ310" s="77"/>
      <c r="AK310" s="77"/>
      <c r="AL310" s="72"/>
      <c r="AM310" s="72"/>
      <c r="AN310" s="72"/>
      <c r="AO310" s="72"/>
      <c r="AP310" s="72"/>
      <c r="AQ310" s="77"/>
      <c r="AR310" s="78"/>
      <c r="AS310" s="72"/>
      <c r="AT310" s="80"/>
      <c r="AU310" s="72"/>
      <c r="AV310" s="72"/>
      <c r="AW310" s="104"/>
      <c r="AX310" s="72"/>
      <c r="AY310" s="77"/>
      <c r="AZ310" s="82"/>
      <c r="BA310" s="83"/>
      <c r="BB310" s="72"/>
      <c r="BC310" s="72"/>
      <c r="BD310" s="103"/>
      <c r="BE310" s="72"/>
      <c r="BF310" s="72"/>
      <c r="BG310" s="77"/>
      <c r="BH310" s="76"/>
      <c r="BI310" s="72"/>
      <c r="BJ310" s="79"/>
      <c r="BK310" s="84"/>
      <c r="BL310" s="76"/>
      <c r="BM310" s="76"/>
      <c r="BN310" s="89"/>
      <c r="BO310" s="89"/>
      <c r="BP310" s="77"/>
      <c r="BQ310" s="77"/>
      <c r="BR310" s="77"/>
      <c r="BS310" s="77"/>
      <c r="BT310" s="77"/>
      <c r="BU310" s="77"/>
      <c r="BV310" s="77"/>
      <c r="BW310" s="77"/>
      <c r="BX310" s="77"/>
      <c r="BY310" s="77"/>
      <c r="BZ310" s="77"/>
      <c r="CA310" s="77"/>
      <c r="CB310" s="77"/>
      <c r="CC310" s="77"/>
      <c r="CD310" s="77"/>
      <c r="CE310" s="77"/>
      <c r="CF310" s="77"/>
      <c r="CG310" s="77"/>
      <c r="CH310" s="77"/>
      <c r="CI310" s="77"/>
      <c r="CJ310" s="77"/>
      <c r="CK310" s="77"/>
      <c r="CL310" s="77"/>
      <c r="CM310" s="77"/>
      <c r="CN310" s="77"/>
      <c r="CO310" s="77"/>
      <c r="CP310" s="77"/>
      <c r="CQ310" s="77"/>
      <c r="CR310" s="77"/>
      <c r="CS310" s="77"/>
      <c r="CT310" s="77"/>
      <c r="CU310" s="77"/>
      <c r="CV310" s="77"/>
      <c r="CW310" s="77"/>
      <c r="CX310" s="77"/>
      <c r="CY310" s="77"/>
      <c r="CZ310" s="77"/>
      <c r="DA310" s="77"/>
      <c r="DB310" s="77"/>
      <c r="DC310" s="77"/>
      <c r="DD310" s="77"/>
      <c r="DE310" s="76"/>
      <c r="DF310" s="76"/>
      <c r="DG310" s="76"/>
      <c r="DI310" s="77"/>
      <c r="DJ310" s="77"/>
    </row>
    <row r="311" spans="1:114" s="105" customFormat="1" ht="15">
      <c r="A311" s="72"/>
      <c r="B311" s="72"/>
      <c r="C311" s="72"/>
      <c r="D311" s="72"/>
      <c r="E311" s="72"/>
      <c r="F311" s="77"/>
      <c r="G311" s="77"/>
      <c r="H311" s="77"/>
      <c r="I311" s="72"/>
      <c r="J311" s="103"/>
      <c r="K311" s="72"/>
      <c r="L311" s="72"/>
      <c r="M311" s="72"/>
      <c r="N311" s="72"/>
      <c r="O311" s="72"/>
      <c r="P311" s="77"/>
      <c r="Q311" s="78"/>
      <c r="R311" s="72"/>
      <c r="S311" s="77"/>
      <c r="T311" s="72"/>
      <c r="U311" s="72"/>
      <c r="V311" s="72"/>
      <c r="W311" s="72"/>
      <c r="X311" s="72"/>
      <c r="Y311" s="77"/>
      <c r="Z311" s="78"/>
      <c r="AA311" s="72"/>
      <c r="AB311" s="77"/>
      <c r="AC311" s="72"/>
      <c r="AD311" s="77"/>
      <c r="AE311" s="77"/>
      <c r="AF311" s="77"/>
      <c r="AG311" s="77"/>
      <c r="AH311" s="77"/>
      <c r="AI311" s="77"/>
      <c r="AJ311" s="77"/>
      <c r="AK311" s="77"/>
      <c r="AL311" s="72"/>
      <c r="AM311" s="72"/>
      <c r="AN311" s="72"/>
      <c r="AO311" s="72"/>
      <c r="AP311" s="72"/>
      <c r="AQ311" s="77"/>
      <c r="AR311" s="78"/>
      <c r="AS311" s="72"/>
      <c r="AT311" s="80"/>
      <c r="AU311" s="72"/>
      <c r="AV311" s="72"/>
      <c r="AW311" s="104"/>
      <c r="AX311" s="72"/>
      <c r="AY311" s="77"/>
      <c r="AZ311" s="82"/>
      <c r="BA311" s="83"/>
      <c r="BB311" s="72"/>
      <c r="BC311" s="72"/>
      <c r="BD311" s="103"/>
      <c r="BE311" s="72"/>
      <c r="BF311" s="72"/>
      <c r="BG311" s="77"/>
      <c r="BH311" s="76"/>
      <c r="BI311" s="72"/>
      <c r="BJ311" s="79"/>
      <c r="BK311" s="84"/>
      <c r="BL311" s="76"/>
      <c r="BM311" s="76"/>
      <c r="BN311" s="89"/>
      <c r="BO311" s="89"/>
      <c r="BP311" s="77"/>
      <c r="BQ311" s="77"/>
      <c r="BR311" s="77"/>
      <c r="BS311" s="77"/>
      <c r="BT311" s="77"/>
      <c r="BU311" s="77"/>
      <c r="BV311" s="77"/>
      <c r="BW311" s="77"/>
      <c r="BX311" s="77"/>
      <c r="BY311" s="77"/>
      <c r="BZ311" s="77"/>
      <c r="CA311" s="77"/>
      <c r="CB311" s="77"/>
      <c r="CC311" s="77"/>
      <c r="CD311" s="77"/>
      <c r="CE311" s="77"/>
      <c r="CF311" s="77"/>
      <c r="CG311" s="77"/>
      <c r="CH311" s="77"/>
      <c r="CI311" s="77"/>
      <c r="CJ311" s="77"/>
      <c r="CK311" s="77"/>
      <c r="CL311" s="77"/>
      <c r="CM311" s="77"/>
      <c r="CN311" s="77"/>
      <c r="CO311" s="77"/>
      <c r="CP311" s="77"/>
      <c r="CQ311" s="77"/>
      <c r="CR311" s="77"/>
      <c r="CS311" s="77"/>
      <c r="CT311" s="77"/>
      <c r="CU311" s="77"/>
      <c r="CV311" s="77"/>
      <c r="CW311" s="77"/>
      <c r="CX311" s="77"/>
      <c r="CY311" s="77"/>
      <c r="CZ311" s="77"/>
      <c r="DA311" s="77"/>
      <c r="DB311" s="77"/>
      <c r="DC311" s="77"/>
      <c r="DD311" s="77"/>
      <c r="DE311" s="76"/>
      <c r="DF311" s="76"/>
      <c r="DG311" s="76"/>
      <c r="DI311" s="77"/>
      <c r="DJ311" s="77"/>
    </row>
    <row r="312" spans="1:114" s="105" customFormat="1" ht="15">
      <c r="A312" s="72"/>
      <c r="B312" s="72"/>
      <c r="C312" s="72"/>
      <c r="D312" s="72"/>
      <c r="E312" s="72"/>
      <c r="F312" s="77"/>
      <c r="G312" s="77"/>
      <c r="H312" s="77"/>
      <c r="I312" s="72"/>
      <c r="J312" s="103"/>
      <c r="K312" s="72"/>
      <c r="L312" s="72"/>
      <c r="M312" s="72"/>
      <c r="N312" s="72"/>
      <c r="O312" s="72"/>
      <c r="P312" s="77"/>
      <c r="Q312" s="78"/>
      <c r="R312" s="72"/>
      <c r="S312" s="77"/>
      <c r="T312" s="72"/>
      <c r="U312" s="72"/>
      <c r="V312" s="72"/>
      <c r="W312" s="72"/>
      <c r="X312" s="72"/>
      <c r="Y312" s="77"/>
      <c r="Z312" s="78"/>
      <c r="AA312" s="72"/>
      <c r="AB312" s="77"/>
      <c r="AC312" s="72"/>
      <c r="AD312" s="77"/>
      <c r="AE312" s="77"/>
      <c r="AF312" s="77"/>
      <c r="AG312" s="77"/>
      <c r="AH312" s="77"/>
      <c r="AI312" s="77"/>
      <c r="AJ312" s="77"/>
      <c r="AK312" s="77"/>
      <c r="AL312" s="72"/>
      <c r="AM312" s="72"/>
      <c r="AN312" s="72"/>
      <c r="AO312" s="72"/>
      <c r="AP312" s="72"/>
      <c r="AQ312" s="77"/>
      <c r="AR312" s="78"/>
      <c r="AS312" s="72"/>
      <c r="AT312" s="80"/>
      <c r="AU312" s="72"/>
      <c r="AV312" s="72"/>
      <c r="AW312" s="104"/>
      <c r="AX312" s="72"/>
      <c r="AY312" s="77"/>
      <c r="AZ312" s="82"/>
      <c r="BA312" s="83"/>
      <c r="BB312" s="72"/>
      <c r="BC312" s="72"/>
      <c r="BD312" s="103"/>
      <c r="BE312" s="72"/>
      <c r="BF312" s="72"/>
      <c r="BG312" s="77"/>
      <c r="BH312" s="76"/>
      <c r="BI312" s="72"/>
      <c r="BJ312" s="79"/>
      <c r="BK312" s="84"/>
      <c r="BL312" s="76"/>
      <c r="BM312" s="76"/>
      <c r="BN312" s="89"/>
      <c r="BO312" s="89"/>
      <c r="BP312" s="77"/>
      <c r="BQ312" s="77"/>
      <c r="BR312" s="77"/>
      <c r="BS312" s="77"/>
      <c r="BT312" s="77"/>
      <c r="BU312" s="77"/>
      <c r="BV312" s="77"/>
      <c r="BW312" s="77"/>
      <c r="BX312" s="77"/>
      <c r="BY312" s="77"/>
      <c r="BZ312" s="77"/>
      <c r="CA312" s="77"/>
      <c r="CB312" s="77"/>
      <c r="CC312" s="77"/>
      <c r="CD312" s="77"/>
      <c r="CE312" s="77"/>
      <c r="CF312" s="77"/>
      <c r="CG312" s="77"/>
      <c r="CH312" s="77"/>
      <c r="CI312" s="77"/>
      <c r="CJ312" s="77"/>
      <c r="CK312" s="77"/>
      <c r="CL312" s="77"/>
      <c r="CM312" s="77"/>
      <c r="CN312" s="77"/>
      <c r="CO312" s="77"/>
      <c r="CP312" s="77"/>
      <c r="CQ312" s="77"/>
      <c r="CR312" s="77"/>
      <c r="CS312" s="77"/>
      <c r="CT312" s="77"/>
      <c r="CU312" s="77"/>
      <c r="CV312" s="77"/>
      <c r="CW312" s="77"/>
      <c r="CX312" s="77"/>
      <c r="CY312" s="77"/>
      <c r="CZ312" s="77"/>
      <c r="DA312" s="77"/>
      <c r="DB312" s="77"/>
      <c r="DC312" s="77"/>
      <c r="DD312" s="77"/>
      <c r="DE312" s="76"/>
      <c r="DF312" s="76"/>
      <c r="DG312" s="76"/>
      <c r="DI312" s="77"/>
      <c r="DJ312" s="77"/>
    </row>
    <row r="313" spans="1:114" s="105" customFormat="1" ht="15">
      <c r="A313" s="72"/>
      <c r="B313" s="72"/>
      <c r="C313" s="72"/>
      <c r="D313" s="72"/>
      <c r="E313" s="72"/>
      <c r="F313" s="77"/>
      <c r="G313" s="77"/>
      <c r="H313" s="77"/>
      <c r="I313" s="72"/>
      <c r="J313" s="103"/>
      <c r="K313" s="72"/>
      <c r="L313" s="72"/>
      <c r="M313" s="72"/>
      <c r="N313" s="72"/>
      <c r="O313" s="72"/>
      <c r="P313" s="77"/>
      <c r="Q313" s="78"/>
      <c r="R313" s="72"/>
      <c r="S313" s="77"/>
      <c r="T313" s="72"/>
      <c r="U313" s="72"/>
      <c r="V313" s="72"/>
      <c r="W313" s="72"/>
      <c r="X313" s="72"/>
      <c r="Y313" s="77"/>
      <c r="Z313" s="78"/>
      <c r="AA313" s="72"/>
      <c r="AB313" s="77"/>
      <c r="AC313" s="72"/>
      <c r="AD313" s="77"/>
      <c r="AE313" s="77"/>
      <c r="AF313" s="77"/>
      <c r="AG313" s="77"/>
      <c r="AH313" s="77"/>
      <c r="AI313" s="77"/>
      <c r="AJ313" s="77"/>
      <c r="AK313" s="77"/>
      <c r="AL313" s="72"/>
      <c r="AM313" s="72"/>
      <c r="AN313" s="72"/>
      <c r="AO313" s="72"/>
      <c r="AP313" s="72"/>
      <c r="AQ313" s="77"/>
      <c r="AR313" s="78"/>
      <c r="AS313" s="72"/>
      <c r="AT313" s="80"/>
      <c r="AU313" s="72"/>
      <c r="AV313" s="72"/>
      <c r="AW313" s="104"/>
      <c r="AX313" s="72"/>
      <c r="AY313" s="77"/>
      <c r="AZ313" s="82"/>
      <c r="BA313" s="83"/>
      <c r="BB313" s="72"/>
      <c r="BC313" s="72"/>
      <c r="BD313" s="103"/>
      <c r="BE313" s="72"/>
      <c r="BF313" s="72"/>
      <c r="BG313" s="77"/>
      <c r="BH313" s="76"/>
      <c r="BI313" s="72"/>
      <c r="BJ313" s="79"/>
      <c r="BK313" s="84"/>
      <c r="BL313" s="76"/>
      <c r="BM313" s="76"/>
      <c r="BN313" s="89"/>
      <c r="BO313" s="89"/>
      <c r="BP313" s="77"/>
      <c r="BQ313" s="77"/>
      <c r="BR313" s="77"/>
      <c r="BS313" s="77"/>
      <c r="BT313" s="77"/>
      <c r="BU313" s="77"/>
      <c r="BV313" s="77"/>
      <c r="BW313" s="77"/>
      <c r="BX313" s="77"/>
      <c r="BY313" s="77"/>
      <c r="BZ313" s="77"/>
      <c r="CA313" s="77"/>
      <c r="CB313" s="77"/>
      <c r="CC313" s="77"/>
      <c r="CD313" s="77"/>
      <c r="CE313" s="77"/>
      <c r="CF313" s="77"/>
      <c r="CG313" s="77"/>
      <c r="CH313" s="77"/>
      <c r="CI313" s="77"/>
      <c r="CJ313" s="77"/>
      <c r="CK313" s="77"/>
      <c r="CL313" s="77"/>
      <c r="CM313" s="77"/>
      <c r="CN313" s="77"/>
      <c r="CO313" s="77"/>
      <c r="CP313" s="77"/>
      <c r="CQ313" s="77"/>
      <c r="CR313" s="77"/>
      <c r="CS313" s="77"/>
      <c r="CT313" s="77"/>
      <c r="CU313" s="77"/>
      <c r="CV313" s="77"/>
      <c r="CW313" s="77"/>
      <c r="CX313" s="77"/>
      <c r="CY313" s="77"/>
      <c r="CZ313" s="77"/>
      <c r="DA313" s="77"/>
      <c r="DB313" s="77"/>
      <c r="DC313" s="77"/>
      <c r="DD313" s="77"/>
      <c r="DE313" s="76"/>
      <c r="DF313" s="76"/>
      <c r="DG313" s="76"/>
      <c r="DI313" s="77"/>
      <c r="DJ313" s="77"/>
    </row>
    <row r="314" spans="1:114" s="105" customFormat="1" ht="15">
      <c r="A314" s="72"/>
      <c r="B314" s="72"/>
      <c r="C314" s="72"/>
      <c r="D314" s="72"/>
      <c r="E314" s="72"/>
      <c r="F314" s="77"/>
      <c r="G314" s="77"/>
      <c r="H314" s="77"/>
      <c r="I314" s="72"/>
      <c r="J314" s="103"/>
      <c r="K314" s="72"/>
      <c r="L314" s="72"/>
      <c r="M314" s="72"/>
      <c r="N314" s="72"/>
      <c r="O314" s="72"/>
      <c r="P314" s="77"/>
      <c r="Q314" s="78"/>
      <c r="R314" s="72"/>
      <c r="S314" s="77"/>
      <c r="T314" s="72"/>
      <c r="U314" s="72"/>
      <c r="V314" s="72"/>
      <c r="W314" s="72"/>
      <c r="X314" s="72"/>
      <c r="Y314" s="77"/>
      <c r="Z314" s="78"/>
      <c r="AA314" s="72"/>
      <c r="AB314" s="77"/>
      <c r="AC314" s="72"/>
      <c r="AD314" s="77"/>
      <c r="AE314" s="77"/>
      <c r="AF314" s="77"/>
      <c r="AG314" s="77"/>
      <c r="AH314" s="77"/>
      <c r="AI314" s="77"/>
      <c r="AJ314" s="77"/>
      <c r="AK314" s="77"/>
      <c r="AL314" s="72"/>
      <c r="AM314" s="72"/>
      <c r="AN314" s="72"/>
      <c r="AO314" s="72"/>
      <c r="AP314" s="72"/>
      <c r="AQ314" s="77"/>
      <c r="AR314" s="78"/>
      <c r="AS314" s="72"/>
      <c r="AT314" s="80"/>
      <c r="AU314" s="72"/>
      <c r="AV314" s="72"/>
      <c r="AW314" s="104"/>
      <c r="AX314" s="72"/>
      <c r="AY314" s="77"/>
      <c r="AZ314" s="82"/>
      <c r="BA314" s="83"/>
      <c r="BB314" s="72"/>
      <c r="BC314" s="72"/>
      <c r="BD314" s="103"/>
      <c r="BE314" s="72"/>
      <c r="BF314" s="72"/>
      <c r="BG314" s="77"/>
      <c r="BH314" s="76"/>
      <c r="BI314" s="72"/>
      <c r="BJ314" s="79"/>
      <c r="BK314" s="84"/>
      <c r="BL314" s="76"/>
      <c r="BM314" s="76"/>
      <c r="BN314" s="89"/>
      <c r="BO314" s="89"/>
      <c r="BP314" s="77"/>
      <c r="BQ314" s="77"/>
      <c r="BR314" s="77"/>
      <c r="BS314" s="77"/>
      <c r="BT314" s="77"/>
      <c r="BU314" s="77"/>
      <c r="BV314" s="77"/>
      <c r="BW314" s="77"/>
      <c r="BX314" s="77"/>
      <c r="BY314" s="77"/>
      <c r="BZ314" s="77"/>
      <c r="CA314" s="77"/>
      <c r="CB314" s="77"/>
      <c r="CC314" s="77"/>
      <c r="CD314" s="77"/>
      <c r="CE314" s="77"/>
      <c r="CF314" s="77"/>
      <c r="CG314" s="77"/>
      <c r="CH314" s="77"/>
      <c r="CI314" s="77"/>
      <c r="CJ314" s="77"/>
      <c r="CK314" s="77"/>
      <c r="CL314" s="77"/>
      <c r="CM314" s="77"/>
      <c r="CN314" s="77"/>
      <c r="CO314" s="77"/>
      <c r="CP314" s="77"/>
      <c r="CQ314" s="77"/>
      <c r="CR314" s="77"/>
      <c r="CS314" s="77"/>
      <c r="CT314" s="77"/>
      <c r="CU314" s="77"/>
      <c r="CV314" s="77"/>
      <c r="CW314" s="77"/>
      <c r="CX314" s="77"/>
      <c r="CY314" s="77"/>
      <c r="CZ314" s="77"/>
      <c r="DA314" s="77"/>
      <c r="DB314" s="77"/>
      <c r="DC314" s="77"/>
      <c r="DD314" s="77"/>
      <c r="DE314" s="76"/>
      <c r="DF314" s="76"/>
      <c r="DG314" s="76"/>
      <c r="DI314" s="77"/>
      <c r="DJ314" s="77"/>
    </row>
    <row r="315" spans="1:114" s="105" customFormat="1" ht="15">
      <c r="A315" s="72"/>
      <c r="B315" s="72"/>
      <c r="C315" s="72"/>
      <c r="D315" s="72"/>
      <c r="E315" s="72"/>
      <c r="F315" s="77"/>
      <c r="G315" s="77"/>
      <c r="H315" s="77"/>
      <c r="I315" s="72"/>
      <c r="J315" s="103"/>
      <c r="K315" s="72"/>
      <c r="L315" s="72"/>
      <c r="M315" s="72"/>
      <c r="N315" s="72"/>
      <c r="O315" s="72"/>
      <c r="P315" s="77"/>
      <c r="Q315" s="78"/>
      <c r="R315" s="72"/>
      <c r="S315" s="77"/>
      <c r="T315" s="72"/>
      <c r="U315" s="72"/>
      <c r="V315" s="72"/>
      <c r="W315" s="72"/>
      <c r="X315" s="72"/>
      <c r="Y315" s="77"/>
      <c r="Z315" s="78"/>
      <c r="AA315" s="72"/>
      <c r="AB315" s="77"/>
      <c r="AC315" s="72"/>
      <c r="AD315" s="77"/>
      <c r="AE315" s="77"/>
      <c r="AF315" s="77"/>
      <c r="AG315" s="77"/>
      <c r="AH315" s="77"/>
      <c r="AI315" s="77"/>
      <c r="AJ315" s="77"/>
      <c r="AK315" s="77"/>
      <c r="AL315" s="72"/>
      <c r="AM315" s="72"/>
      <c r="AN315" s="72"/>
      <c r="AO315" s="72"/>
      <c r="AP315" s="72"/>
      <c r="AQ315" s="77"/>
      <c r="AR315" s="78"/>
      <c r="AS315" s="72"/>
      <c r="AT315" s="80"/>
      <c r="AU315" s="72"/>
      <c r="AV315" s="72"/>
      <c r="AW315" s="104"/>
      <c r="AX315" s="72"/>
      <c r="AY315" s="77"/>
      <c r="AZ315" s="82"/>
      <c r="BA315" s="83"/>
      <c r="BB315" s="72"/>
      <c r="BC315" s="72"/>
      <c r="BD315" s="103"/>
      <c r="BE315" s="72"/>
      <c r="BF315" s="72"/>
      <c r="BG315" s="77"/>
      <c r="BH315" s="76"/>
      <c r="BI315" s="72"/>
      <c r="BJ315" s="79"/>
      <c r="BK315" s="84"/>
      <c r="BL315" s="76"/>
      <c r="BM315" s="76"/>
      <c r="BN315" s="89"/>
      <c r="BO315" s="89"/>
      <c r="BP315" s="77"/>
      <c r="BQ315" s="77"/>
      <c r="BR315" s="77"/>
      <c r="BS315" s="77"/>
      <c r="BT315" s="77"/>
      <c r="BU315" s="77"/>
      <c r="BV315" s="77"/>
      <c r="BW315" s="77"/>
      <c r="BX315" s="77"/>
      <c r="BY315" s="77"/>
      <c r="BZ315" s="77"/>
      <c r="CA315" s="77"/>
      <c r="CB315" s="77"/>
      <c r="CC315" s="77"/>
      <c r="CD315" s="77"/>
      <c r="CE315" s="77"/>
      <c r="CF315" s="77"/>
      <c r="CG315" s="77"/>
      <c r="CH315" s="77"/>
      <c r="CI315" s="77"/>
      <c r="CJ315" s="77"/>
      <c r="CK315" s="77"/>
      <c r="CL315" s="77"/>
      <c r="CM315" s="77"/>
      <c r="CN315" s="77"/>
      <c r="CO315" s="77"/>
      <c r="CP315" s="77"/>
      <c r="CQ315" s="77"/>
      <c r="CR315" s="77"/>
      <c r="CS315" s="77"/>
      <c r="CT315" s="77"/>
      <c r="CU315" s="77"/>
      <c r="CV315" s="77"/>
      <c r="CW315" s="77"/>
      <c r="CX315" s="77"/>
      <c r="CY315" s="77"/>
      <c r="CZ315" s="77"/>
      <c r="DA315" s="77"/>
      <c r="DB315" s="77"/>
      <c r="DC315" s="77"/>
      <c r="DD315" s="77"/>
      <c r="DE315" s="76"/>
      <c r="DF315" s="76"/>
      <c r="DG315" s="76"/>
      <c r="DI315" s="77"/>
      <c r="DJ315" s="77"/>
    </row>
    <row r="316" spans="1:114" s="105" customFormat="1" ht="15">
      <c r="A316" s="72"/>
      <c r="B316" s="72"/>
      <c r="C316" s="72"/>
      <c r="D316" s="72"/>
      <c r="E316" s="72"/>
      <c r="F316" s="77"/>
      <c r="G316" s="77"/>
      <c r="H316" s="77"/>
      <c r="I316" s="72"/>
      <c r="J316" s="103"/>
      <c r="K316" s="72"/>
      <c r="L316" s="72"/>
      <c r="M316" s="72"/>
      <c r="N316" s="72"/>
      <c r="O316" s="72"/>
      <c r="P316" s="77"/>
      <c r="Q316" s="78"/>
      <c r="R316" s="72"/>
      <c r="S316" s="77"/>
      <c r="T316" s="72"/>
      <c r="U316" s="72"/>
      <c r="V316" s="72"/>
      <c r="W316" s="72"/>
      <c r="X316" s="72"/>
      <c r="Y316" s="77"/>
      <c r="Z316" s="78"/>
      <c r="AA316" s="72"/>
      <c r="AB316" s="77"/>
      <c r="AC316" s="72"/>
      <c r="AD316" s="77"/>
      <c r="AE316" s="77"/>
      <c r="AF316" s="77"/>
      <c r="AG316" s="77"/>
      <c r="AH316" s="77"/>
      <c r="AI316" s="77"/>
      <c r="AJ316" s="77"/>
      <c r="AK316" s="77"/>
      <c r="AL316" s="72"/>
      <c r="AM316" s="72"/>
      <c r="AN316" s="72"/>
      <c r="AO316" s="72"/>
      <c r="AP316" s="72"/>
      <c r="AQ316" s="77"/>
      <c r="AR316" s="78"/>
      <c r="AS316" s="72"/>
      <c r="AT316" s="80"/>
      <c r="AU316" s="72"/>
      <c r="AV316" s="72"/>
      <c r="AW316" s="104"/>
      <c r="AX316" s="72"/>
      <c r="AY316" s="77"/>
      <c r="AZ316" s="82"/>
      <c r="BA316" s="83"/>
      <c r="BB316" s="72"/>
      <c r="BC316" s="72"/>
      <c r="BD316" s="103"/>
      <c r="BE316" s="72"/>
      <c r="BF316" s="72"/>
      <c r="BG316" s="77"/>
      <c r="BH316" s="76"/>
      <c r="BI316" s="72"/>
      <c r="BJ316" s="79"/>
      <c r="BK316" s="84"/>
      <c r="BL316" s="76"/>
      <c r="BM316" s="76"/>
      <c r="BN316" s="89"/>
      <c r="BO316" s="89"/>
      <c r="BP316" s="77"/>
      <c r="BQ316" s="77"/>
      <c r="BR316" s="77"/>
      <c r="BS316" s="77"/>
      <c r="BT316" s="77"/>
      <c r="BU316" s="77"/>
      <c r="BV316" s="77"/>
      <c r="BW316" s="77"/>
      <c r="BX316" s="77"/>
      <c r="BY316" s="77"/>
      <c r="BZ316" s="77"/>
      <c r="CA316" s="77"/>
      <c r="CB316" s="77"/>
      <c r="CC316" s="77"/>
      <c r="CD316" s="77"/>
      <c r="CE316" s="77"/>
      <c r="CF316" s="77"/>
      <c r="CG316" s="77"/>
      <c r="CH316" s="77"/>
      <c r="CI316" s="77"/>
      <c r="CJ316" s="77"/>
      <c r="CK316" s="77"/>
      <c r="CL316" s="77"/>
      <c r="CM316" s="77"/>
      <c r="CN316" s="77"/>
      <c r="CO316" s="77"/>
      <c r="CP316" s="77"/>
      <c r="CQ316" s="77"/>
      <c r="CR316" s="77"/>
      <c r="CS316" s="77"/>
      <c r="CT316" s="77"/>
      <c r="CU316" s="77"/>
      <c r="CV316" s="77"/>
      <c r="CW316" s="77"/>
      <c r="CX316" s="77"/>
      <c r="CY316" s="77"/>
      <c r="CZ316" s="77"/>
      <c r="DA316" s="77"/>
      <c r="DB316" s="77"/>
      <c r="DC316" s="77"/>
      <c r="DD316" s="77"/>
      <c r="DE316" s="76"/>
      <c r="DF316" s="76"/>
      <c r="DG316" s="76"/>
      <c r="DI316" s="77"/>
      <c r="DJ316" s="77"/>
    </row>
    <row r="317" spans="1:114" s="105" customFormat="1" ht="15">
      <c r="A317" s="72"/>
      <c r="B317" s="72"/>
      <c r="C317" s="72"/>
      <c r="D317" s="72"/>
      <c r="E317" s="72"/>
      <c r="F317" s="77"/>
      <c r="G317" s="77"/>
      <c r="H317" s="77"/>
      <c r="I317" s="72"/>
      <c r="J317" s="103"/>
      <c r="K317" s="72"/>
      <c r="L317" s="72"/>
      <c r="M317" s="72"/>
      <c r="N317" s="72"/>
      <c r="O317" s="72"/>
      <c r="P317" s="77"/>
      <c r="Q317" s="78"/>
      <c r="R317" s="72"/>
      <c r="S317" s="77"/>
      <c r="T317" s="72"/>
      <c r="U317" s="72"/>
      <c r="V317" s="72"/>
      <c r="W317" s="72"/>
      <c r="X317" s="72"/>
      <c r="Y317" s="77"/>
      <c r="Z317" s="78"/>
      <c r="AA317" s="72"/>
      <c r="AB317" s="77"/>
      <c r="AC317" s="72"/>
      <c r="AD317" s="77"/>
      <c r="AE317" s="77"/>
      <c r="AF317" s="77"/>
      <c r="AG317" s="77"/>
      <c r="AH317" s="77"/>
      <c r="AI317" s="77"/>
      <c r="AJ317" s="77"/>
      <c r="AK317" s="77"/>
      <c r="AL317" s="72"/>
      <c r="AM317" s="72"/>
      <c r="AN317" s="72"/>
      <c r="AO317" s="72"/>
      <c r="AP317" s="72"/>
      <c r="AQ317" s="77"/>
      <c r="AR317" s="78"/>
      <c r="AS317" s="72"/>
      <c r="AT317" s="80"/>
      <c r="AU317" s="72"/>
      <c r="AV317" s="72"/>
      <c r="AW317" s="104"/>
      <c r="AX317" s="72"/>
      <c r="AY317" s="77"/>
      <c r="AZ317" s="82"/>
      <c r="BA317" s="83"/>
      <c r="BB317" s="72"/>
      <c r="BC317" s="72"/>
      <c r="BD317" s="103"/>
      <c r="BE317" s="72"/>
      <c r="BF317" s="72"/>
      <c r="BG317" s="77"/>
      <c r="BH317" s="76"/>
      <c r="BI317" s="72"/>
      <c r="BJ317" s="79"/>
      <c r="BK317" s="84"/>
      <c r="BL317" s="76"/>
      <c r="BM317" s="76"/>
      <c r="BN317" s="89"/>
      <c r="BO317" s="89"/>
      <c r="BP317" s="77"/>
      <c r="BQ317" s="77"/>
      <c r="BR317" s="77"/>
      <c r="BS317" s="77"/>
      <c r="BT317" s="77"/>
      <c r="BU317" s="77"/>
      <c r="BV317" s="77"/>
      <c r="BW317" s="77"/>
      <c r="BX317" s="77"/>
      <c r="BY317" s="77"/>
      <c r="BZ317" s="77"/>
      <c r="CA317" s="77"/>
      <c r="CB317" s="77"/>
      <c r="CC317" s="77"/>
      <c r="CD317" s="77"/>
      <c r="CE317" s="77"/>
      <c r="CF317" s="77"/>
      <c r="CG317" s="77"/>
      <c r="CH317" s="77"/>
      <c r="CI317" s="77"/>
      <c r="CJ317" s="77"/>
      <c r="CK317" s="77"/>
      <c r="CL317" s="77"/>
      <c r="CM317" s="77"/>
      <c r="CN317" s="77"/>
      <c r="CO317" s="77"/>
      <c r="CP317" s="77"/>
      <c r="CQ317" s="77"/>
      <c r="CR317" s="77"/>
      <c r="CS317" s="77"/>
      <c r="CT317" s="77"/>
      <c r="CU317" s="77"/>
      <c r="CV317" s="77"/>
      <c r="CW317" s="77"/>
      <c r="CX317" s="77"/>
      <c r="CY317" s="77"/>
      <c r="CZ317" s="77"/>
      <c r="DA317" s="77"/>
      <c r="DB317" s="77"/>
      <c r="DC317" s="77"/>
      <c r="DD317" s="77"/>
      <c r="DE317" s="76"/>
      <c r="DF317" s="76"/>
      <c r="DG317" s="76"/>
      <c r="DI317" s="77"/>
      <c r="DJ317" s="77"/>
    </row>
    <row r="318" spans="1:114" s="105" customFormat="1" ht="15">
      <c r="A318" s="72"/>
      <c r="B318" s="72"/>
      <c r="C318" s="72"/>
      <c r="D318" s="72"/>
      <c r="E318" s="72"/>
      <c r="F318" s="77"/>
      <c r="G318" s="77"/>
      <c r="H318" s="77"/>
      <c r="I318" s="72"/>
      <c r="J318" s="103"/>
      <c r="K318" s="72"/>
      <c r="L318" s="72"/>
      <c r="M318" s="72"/>
      <c r="N318" s="72"/>
      <c r="O318" s="72"/>
      <c r="P318" s="77"/>
      <c r="Q318" s="78"/>
      <c r="R318" s="72"/>
      <c r="S318" s="77"/>
      <c r="T318" s="72"/>
      <c r="U318" s="72"/>
      <c r="V318" s="72"/>
      <c r="W318" s="72"/>
      <c r="X318" s="72"/>
      <c r="Y318" s="77"/>
      <c r="Z318" s="78"/>
      <c r="AA318" s="72"/>
      <c r="AB318" s="77"/>
      <c r="AC318" s="72"/>
      <c r="AD318" s="77"/>
      <c r="AE318" s="77"/>
      <c r="AF318" s="77"/>
      <c r="AG318" s="77"/>
      <c r="AH318" s="77"/>
      <c r="AI318" s="77"/>
      <c r="AJ318" s="77"/>
      <c r="AK318" s="77"/>
      <c r="AL318" s="72"/>
      <c r="AM318" s="72"/>
      <c r="AN318" s="72"/>
      <c r="AO318" s="72"/>
      <c r="AP318" s="72"/>
      <c r="AQ318" s="77"/>
      <c r="AR318" s="78"/>
      <c r="AS318" s="72"/>
      <c r="AT318" s="80"/>
      <c r="AU318" s="72"/>
      <c r="AV318" s="72"/>
      <c r="AW318" s="104"/>
      <c r="AX318" s="72"/>
      <c r="AY318" s="77"/>
      <c r="AZ318" s="82"/>
      <c r="BA318" s="83"/>
      <c r="BB318" s="72"/>
      <c r="BC318" s="72"/>
      <c r="BD318" s="103"/>
      <c r="BE318" s="72"/>
      <c r="BF318" s="72"/>
      <c r="BG318" s="77"/>
      <c r="BH318" s="76"/>
      <c r="BI318" s="72"/>
      <c r="BJ318" s="79"/>
      <c r="BK318" s="84"/>
      <c r="BL318" s="76"/>
      <c r="BM318" s="76"/>
      <c r="BN318" s="89"/>
      <c r="BO318" s="89"/>
      <c r="BP318" s="77"/>
      <c r="BQ318" s="77"/>
      <c r="BR318" s="77"/>
      <c r="BS318" s="77"/>
      <c r="BT318" s="77"/>
      <c r="BU318" s="77"/>
      <c r="BV318" s="77"/>
      <c r="BW318" s="77"/>
      <c r="BX318" s="77"/>
      <c r="BY318" s="77"/>
      <c r="BZ318" s="77"/>
      <c r="CA318" s="77"/>
      <c r="CB318" s="77"/>
      <c r="CC318" s="77"/>
      <c r="CD318" s="77"/>
      <c r="CE318" s="77"/>
      <c r="CF318" s="77"/>
      <c r="CG318" s="77"/>
      <c r="CH318" s="77"/>
      <c r="CI318" s="77"/>
      <c r="CJ318" s="77"/>
      <c r="CK318" s="77"/>
      <c r="CL318" s="77"/>
      <c r="CM318" s="77"/>
      <c r="CN318" s="77"/>
      <c r="CO318" s="77"/>
      <c r="CP318" s="77"/>
      <c r="CQ318" s="77"/>
      <c r="CR318" s="77"/>
      <c r="CS318" s="77"/>
      <c r="CT318" s="77"/>
      <c r="CU318" s="77"/>
      <c r="CV318" s="77"/>
      <c r="CW318" s="77"/>
      <c r="CX318" s="77"/>
      <c r="CY318" s="77"/>
      <c r="CZ318" s="77"/>
      <c r="DA318" s="77"/>
      <c r="DB318" s="77"/>
      <c r="DC318" s="77"/>
      <c r="DD318" s="77"/>
      <c r="DE318" s="76"/>
      <c r="DF318" s="76"/>
      <c r="DG318" s="76"/>
      <c r="DI318" s="77"/>
      <c r="DJ318" s="77"/>
    </row>
    <row r="319" spans="1:114" s="105" customFormat="1" ht="15">
      <c r="A319" s="72"/>
      <c r="B319" s="72"/>
      <c r="C319" s="72"/>
      <c r="D319" s="72"/>
      <c r="E319" s="72"/>
      <c r="F319" s="77"/>
      <c r="G319" s="77"/>
      <c r="H319" s="77"/>
      <c r="I319" s="72"/>
      <c r="J319" s="103"/>
      <c r="K319" s="72"/>
      <c r="L319" s="72"/>
      <c r="M319" s="72"/>
      <c r="N319" s="72"/>
      <c r="O319" s="72"/>
      <c r="P319" s="77"/>
      <c r="Q319" s="78"/>
      <c r="R319" s="72"/>
      <c r="S319" s="77"/>
      <c r="T319" s="72"/>
      <c r="U319" s="72"/>
      <c r="V319" s="72"/>
      <c r="W319" s="72"/>
      <c r="X319" s="72"/>
      <c r="Y319" s="77"/>
      <c r="Z319" s="78"/>
      <c r="AA319" s="72"/>
      <c r="AB319" s="77"/>
      <c r="AC319" s="72"/>
      <c r="AD319" s="77"/>
      <c r="AE319" s="77"/>
      <c r="AF319" s="77"/>
      <c r="AG319" s="77"/>
      <c r="AH319" s="77"/>
      <c r="AI319" s="77"/>
      <c r="AJ319" s="77"/>
      <c r="AK319" s="77"/>
      <c r="AL319" s="72"/>
      <c r="AM319" s="72"/>
      <c r="AN319" s="72"/>
      <c r="AO319" s="72"/>
      <c r="AP319" s="72"/>
      <c r="AQ319" s="77"/>
      <c r="AR319" s="78"/>
      <c r="AS319" s="72"/>
      <c r="AT319" s="80"/>
      <c r="AU319" s="72"/>
      <c r="AV319" s="72"/>
      <c r="AW319" s="104"/>
      <c r="AX319" s="72"/>
      <c r="AY319" s="77"/>
      <c r="AZ319" s="82"/>
      <c r="BA319" s="83"/>
      <c r="BB319" s="72"/>
      <c r="BC319" s="72"/>
      <c r="BD319" s="103"/>
      <c r="BE319" s="72"/>
      <c r="BF319" s="72"/>
      <c r="BG319" s="77"/>
      <c r="BH319" s="76"/>
      <c r="BI319" s="72"/>
      <c r="BJ319" s="79"/>
      <c r="BK319" s="84"/>
      <c r="BL319" s="76"/>
      <c r="BM319" s="76"/>
      <c r="BN319" s="89"/>
      <c r="BO319" s="89"/>
      <c r="BP319" s="77"/>
      <c r="BQ319" s="77"/>
      <c r="BR319" s="77"/>
      <c r="BS319" s="77"/>
      <c r="BT319" s="77"/>
      <c r="BU319" s="77"/>
      <c r="BV319" s="77"/>
      <c r="BW319" s="77"/>
      <c r="BX319" s="77"/>
      <c r="BY319" s="77"/>
      <c r="BZ319" s="77"/>
      <c r="CA319" s="77"/>
      <c r="CB319" s="77"/>
      <c r="CC319" s="77"/>
      <c r="CD319" s="77"/>
      <c r="CE319" s="77"/>
      <c r="CF319" s="77"/>
      <c r="CG319" s="77"/>
      <c r="CH319" s="77"/>
      <c r="CI319" s="77"/>
      <c r="CJ319" s="77"/>
      <c r="CK319" s="77"/>
      <c r="CL319" s="77"/>
      <c r="CM319" s="77"/>
      <c r="CN319" s="77"/>
      <c r="CO319" s="77"/>
      <c r="CP319" s="77"/>
      <c r="CQ319" s="77"/>
      <c r="CR319" s="77"/>
      <c r="CS319" s="77"/>
      <c r="CT319" s="77"/>
      <c r="CU319" s="77"/>
      <c r="CV319" s="77"/>
      <c r="CW319" s="77"/>
      <c r="CX319" s="77"/>
      <c r="CY319" s="77"/>
      <c r="CZ319" s="77"/>
      <c r="DA319" s="77"/>
      <c r="DB319" s="77"/>
      <c r="DC319" s="77"/>
      <c r="DD319" s="77"/>
      <c r="DE319" s="76"/>
      <c r="DF319" s="76"/>
      <c r="DG319" s="76"/>
      <c r="DI319" s="77"/>
      <c r="DJ319" s="77"/>
    </row>
    <row r="320" spans="1:114" s="105" customFormat="1" ht="15">
      <c r="A320" s="72"/>
      <c r="B320" s="72"/>
      <c r="C320" s="72"/>
      <c r="D320" s="72"/>
      <c r="E320" s="72"/>
      <c r="F320" s="77"/>
      <c r="G320" s="77"/>
      <c r="H320" s="77"/>
      <c r="I320" s="72"/>
      <c r="J320" s="103"/>
      <c r="K320" s="72"/>
      <c r="L320" s="72"/>
      <c r="M320" s="72"/>
      <c r="N320" s="72"/>
      <c r="O320" s="72"/>
      <c r="P320" s="77"/>
      <c r="Q320" s="78"/>
      <c r="R320" s="72"/>
      <c r="S320" s="77"/>
      <c r="T320" s="72"/>
      <c r="U320" s="72"/>
      <c r="V320" s="72"/>
      <c r="W320" s="72"/>
      <c r="X320" s="72"/>
      <c r="Y320" s="77"/>
      <c r="Z320" s="78"/>
      <c r="AA320" s="72"/>
      <c r="AB320" s="77"/>
      <c r="AC320" s="72"/>
      <c r="AD320" s="77"/>
      <c r="AE320" s="77"/>
      <c r="AF320" s="77"/>
      <c r="AG320" s="77"/>
      <c r="AH320" s="77"/>
      <c r="AI320" s="77"/>
      <c r="AJ320" s="77"/>
      <c r="AK320" s="77"/>
      <c r="AL320" s="72"/>
      <c r="AM320" s="72"/>
      <c r="AN320" s="72"/>
      <c r="AO320" s="72"/>
      <c r="AP320" s="72"/>
      <c r="AQ320" s="77"/>
      <c r="AR320" s="78"/>
      <c r="AS320" s="72"/>
      <c r="AT320" s="80"/>
      <c r="AU320" s="72"/>
      <c r="AV320" s="72"/>
      <c r="AW320" s="104"/>
      <c r="AX320" s="72"/>
      <c r="AY320" s="77"/>
      <c r="AZ320" s="82"/>
      <c r="BA320" s="83"/>
      <c r="BB320" s="72"/>
      <c r="BC320" s="72"/>
      <c r="BD320" s="103"/>
      <c r="BE320" s="72"/>
      <c r="BF320" s="72"/>
      <c r="BG320" s="77"/>
      <c r="BH320" s="76"/>
      <c r="BI320" s="72"/>
      <c r="BJ320" s="79"/>
      <c r="BK320" s="84"/>
      <c r="BL320" s="76"/>
      <c r="BM320" s="76"/>
      <c r="BN320" s="89"/>
      <c r="BO320" s="89"/>
      <c r="BP320" s="77"/>
      <c r="BQ320" s="77"/>
      <c r="BR320" s="77"/>
      <c r="BS320" s="77"/>
      <c r="BT320" s="77"/>
      <c r="BU320" s="77"/>
      <c r="BV320" s="77"/>
      <c r="BW320" s="77"/>
      <c r="BX320" s="77"/>
      <c r="BY320" s="77"/>
      <c r="BZ320" s="77"/>
      <c r="CA320" s="77"/>
      <c r="CB320" s="77"/>
      <c r="CC320" s="77"/>
      <c r="CD320" s="77"/>
      <c r="CE320" s="77"/>
      <c r="CF320" s="77"/>
      <c r="CG320" s="77"/>
      <c r="CH320" s="77"/>
      <c r="CI320" s="77"/>
      <c r="CJ320" s="77"/>
      <c r="CK320" s="77"/>
      <c r="CL320" s="77"/>
      <c r="CM320" s="77"/>
      <c r="CN320" s="77"/>
      <c r="CO320" s="77"/>
      <c r="CP320" s="77"/>
      <c r="CQ320" s="77"/>
      <c r="CR320" s="77"/>
      <c r="CS320" s="77"/>
      <c r="CT320" s="77"/>
      <c r="CU320" s="77"/>
      <c r="CV320" s="77"/>
      <c r="CW320" s="77"/>
      <c r="CX320" s="77"/>
      <c r="CY320" s="77"/>
      <c r="CZ320" s="77"/>
      <c r="DA320" s="77"/>
      <c r="DB320" s="77"/>
      <c r="DC320" s="77"/>
      <c r="DD320" s="77"/>
      <c r="DE320" s="76"/>
      <c r="DF320" s="76"/>
      <c r="DG320" s="76"/>
      <c r="DI320" s="77"/>
      <c r="DJ320" s="77"/>
    </row>
    <row r="321" spans="1:114" s="105" customFormat="1" ht="15">
      <c r="A321" s="72"/>
      <c r="B321" s="72"/>
      <c r="C321" s="72"/>
      <c r="D321" s="72"/>
      <c r="E321" s="72"/>
      <c r="F321" s="77"/>
      <c r="G321" s="77"/>
      <c r="H321" s="77"/>
      <c r="I321" s="72"/>
      <c r="J321" s="103"/>
      <c r="K321" s="72"/>
      <c r="L321" s="72"/>
      <c r="M321" s="72"/>
      <c r="N321" s="72"/>
      <c r="O321" s="72"/>
      <c r="P321" s="77"/>
      <c r="Q321" s="78"/>
      <c r="R321" s="72"/>
      <c r="S321" s="77"/>
      <c r="T321" s="72"/>
      <c r="U321" s="72"/>
      <c r="V321" s="72"/>
      <c r="W321" s="72"/>
      <c r="X321" s="72"/>
      <c r="Y321" s="77"/>
      <c r="Z321" s="78"/>
      <c r="AA321" s="72"/>
      <c r="AB321" s="77"/>
      <c r="AC321" s="72"/>
      <c r="AD321" s="77"/>
      <c r="AE321" s="77"/>
      <c r="AF321" s="77"/>
      <c r="AG321" s="77"/>
      <c r="AH321" s="77"/>
      <c r="AI321" s="77"/>
      <c r="AJ321" s="77"/>
      <c r="AK321" s="77"/>
      <c r="AL321" s="72"/>
      <c r="AM321" s="72"/>
      <c r="AN321" s="72"/>
      <c r="AO321" s="72"/>
      <c r="AP321" s="72"/>
      <c r="AQ321" s="77"/>
      <c r="AR321" s="78"/>
      <c r="AS321" s="72"/>
      <c r="AT321" s="80"/>
      <c r="AU321" s="72"/>
      <c r="AV321" s="72"/>
      <c r="AW321" s="104"/>
      <c r="AX321" s="72"/>
      <c r="AY321" s="77"/>
      <c r="AZ321" s="82"/>
      <c r="BA321" s="83"/>
      <c r="BB321" s="72"/>
      <c r="BC321" s="72"/>
      <c r="BD321" s="103"/>
      <c r="BE321" s="72"/>
      <c r="BF321" s="72"/>
      <c r="BG321" s="77"/>
      <c r="BH321" s="76"/>
      <c r="BI321" s="72"/>
      <c r="BJ321" s="79"/>
      <c r="BK321" s="84"/>
      <c r="BL321" s="76"/>
      <c r="BM321" s="76"/>
      <c r="BN321" s="89"/>
      <c r="BO321" s="89"/>
      <c r="BP321" s="77"/>
      <c r="BQ321" s="77"/>
      <c r="BR321" s="77"/>
      <c r="BS321" s="77"/>
      <c r="BT321" s="77"/>
      <c r="BU321" s="77"/>
      <c r="BV321" s="77"/>
      <c r="BW321" s="77"/>
      <c r="BX321" s="77"/>
      <c r="BY321" s="77"/>
      <c r="BZ321" s="77"/>
      <c r="CA321" s="77"/>
      <c r="CB321" s="77"/>
      <c r="CC321" s="77"/>
      <c r="CD321" s="77"/>
      <c r="CE321" s="77"/>
      <c r="CF321" s="77"/>
      <c r="CG321" s="77"/>
      <c r="CH321" s="77"/>
      <c r="CI321" s="77"/>
      <c r="CJ321" s="77"/>
      <c r="CK321" s="77"/>
      <c r="CL321" s="77"/>
      <c r="CM321" s="77"/>
      <c r="CN321" s="77"/>
      <c r="CO321" s="77"/>
      <c r="CP321" s="77"/>
      <c r="CQ321" s="77"/>
      <c r="CR321" s="77"/>
      <c r="CS321" s="77"/>
      <c r="CT321" s="77"/>
      <c r="CU321" s="77"/>
      <c r="CV321" s="77"/>
      <c r="CW321" s="77"/>
      <c r="CX321" s="77"/>
      <c r="CY321" s="77"/>
      <c r="CZ321" s="77"/>
      <c r="DA321" s="77"/>
      <c r="DB321" s="77"/>
      <c r="DC321" s="77"/>
      <c r="DD321" s="77"/>
      <c r="DE321" s="76"/>
      <c r="DF321" s="76"/>
      <c r="DG321" s="76"/>
      <c r="DI321" s="77"/>
      <c r="DJ321" s="77"/>
    </row>
    <row r="322" spans="1:114" s="105" customFormat="1" ht="15">
      <c r="A322" s="72"/>
      <c r="B322" s="72"/>
      <c r="C322" s="72"/>
      <c r="D322" s="72"/>
      <c r="E322" s="72"/>
      <c r="F322" s="77"/>
      <c r="G322" s="77"/>
      <c r="H322" s="77"/>
      <c r="I322" s="72"/>
      <c r="J322" s="103"/>
      <c r="K322" s="72"/>
      <c r="L322" s="72"/>
      <c r="M322" s="72"/>
      <c r="N322" s="72"/>
      <c r="O322" s="72"/>
      <c r="P322" s="77"/>
      <c r="Q322" s="78"/>
      <c r="R322" s="72"/>
      <c r="S322" s="77"/>
      <c r="T322" s="72"/>
      <c r="U322" s="72"/>
      <c r="V322" s="72"/>
      <c r="W322" s="72"/>
      <c r="X322" s="72"/>
      <c r="Y322" s="77"/>
      <c r="Z322" s="78"/>
      <c r="AA322" s="72"/>
      <c r="AB322" s="77"/>
      <c r="AC322" s="72"/>
      <c r="AD322" s="77"/>
      <c r="AE322" s="77"/>
      <c r="AF322" s="77"/>
      <c r="AG322" s="77"/>
      <c r="AH322" s="77"/>
      <c r="AI322" s="77"/>
      <c r="AJ322" s="77"/>
      <c r="AK322" s="77"/>
      <c r="AL322" s="72"/>
      <c r="AM322" s="72"/>
      <c r="AN322" s="72"/>
      <c r="AO322" s="72"/>
      <c r="AP322" s="72"/>
      <c r="AQ322" s="77"/>
      <c r="AR322" s="78"/>
      <c r="AS322" s="72"/>
      <c r="AT322" s="80"/>
      <c r="AU322" s="72"/>
      <c r="AV322" s="72"/>
      <c r="AW322" s="104"/>
      <c r="AX322" s="72"/>
      <c r="AY322" s="77"/>
      <c r="AZ322" s="82"/>
      <c r="BA322" s="83"/>
      <c r="BB322" s="72"/>
      <c r="BC322" s="72"/>
      <c r="BD322" s="103"/>
      <c r="BE322" s="72"/>
      <c r="BF322" s="72"/>
      <c r="BG322" s="77"/>
      <c r="BH322" s="76"/>
      <c r="BI322" s="72"/>
      <c r="BJ322" s="79"/>
      <c r="BK322" s="84"/>
      <c r="BL322" s="76"/>
      <c r="BM322" s="76"/>
      <c r="BN322" s="89"/>
      <c r="BO322" s="89"/>
      <c r="BP322" s="77"/>
      <c r="BQ322" s="77"/>
      <c r="BR322" s="77"/>
      <c r="BS322" s="77"/>
      <c r="BT322" s="77"/>
      <c r="BU322" s="77"/>
      <c r="BV322" s="77"/>
      <c r="BW322" s="77"/>
      <c r="BX322" s="77"/>
      <c r="BY322" s="77"/>
      <c r="BZ322" s="77"/>
      <c r="CA322" s="77"/>
      <c r="CB322" s="77"/>
      <c r="CC322" s="77"/>
      <c r="CD322" s="77"/>
      <c r="CE322" s="77"/>
      <c r="CF322" s="77"/>
      <c r="CG322" s="77"/>
      <c r="CH322" s="77"/>
      <c r="CI322" s="77"/>
      <c r="CJ322" s="77"/>
      <c r="CK322" s="77"/>
      <c r="CL322" s="77"/>
      <c r="CM322" s="77"/>
      <c r="CN322" s="77"/>
      <c r="CO322" s="77"/>
      <c r="CP322" s="77"/>
      <c r="CQ322" s="77"/>
      <c r="CR322" s="77"/>
      <c r="CS322" s="77"/>
      <c r="CT322" s="77"/>
      <c r="CU322" s="77"/>
      <c r="CV322" s="77"/>
      <c r="CW322" s="77"/>
      <c r="CX322" s="77"/>
      <c r="CY322" s="77"/>
      <c r="CZ322" s="77"/>
      <c r="DA322" s="77"/>
      <c r="DB322" s="77"/>
      <c r="DC322" s="77"/>
      <c r="DD322" s="77"/>
      <c r="DE322" s="76"/>
      <c r="DF322" s="76"/>
      <c r="DG322" s="76"/>
      <c r="DI322" s="77"/>
      <c r="DJ322" s="77"/>
    </row>
    <row r="323" spans="1:114" s="105" customFormat="1" ht="15">
      <c r="A323" s="72"/>
      <c r="B323" s="72"/>
      <c r="C323" s="72"/>
      <c r="D323" s="72"/>
      <c r="E323" s="72"/>
      <c r="F323" s="77"/>
      <c r="G323" s="77"/>
      <c r="H323" s="77"/>
      <c r="I323" s="72"/>
      <c r="J323" s="103"/>
      <c r="K323" s="72"/>
      <c r="L323" s="72"/>
      <c r="M323" s="72"/>
      <c r="N323" s="72"/>
      <c r="O323" s="72"/>
      <c r="P323" s="77"/>
      <c r="Q323" s="78"/>
      <c r="R323" s="72"/>
      <c r="S323" s="77"/>
      <c r="T323" s="72"/>
      <c r="U323" s="72"/>
      <c r="V323" s="72"/>
      <c r="W323" s="72"/>
      <c r="X323" s="72"/>
      <c r="Y323" s="77"/>
      <c r="Z323" s="78"/>
      <c r="AA323" s="72"/>
      <c r="AB323" s="77"/>
      <c r="AC323" s="72"/>
      <c r="AD323" s="77"/>
      <c r="AE323" s="77"/>
      <c r="AF323" s="77"/>
      <c r="AG323" s="77"/>
      <c r="AH323" s="77"/>
      <c r="AI323" s="77"/>
      <c r="AJ323" s="77"/>
      <c r="AK323" s="77"/>
      <c r="AL323" s="72"/>
      <c r="AM323" s="72"/>
      <c r="AN323" s="72"/>
      <c r="AO323" s="72"/>
      <c r="AP323" s="72"/>
      <c r="AQ323" s="77"/>
      <c r="AR323" s="78"/>
      <c r="AS323" s="72"/>
      <c r="AT323" s="80"/>
      <c r="AU323" s="72"/>
      <c r="AV323" s="72"/>
      <c r="AW323" s="104"/>
      <c r="AX323" s="72"/>
      <c r="AY323" s="77"/>
      <c r="AZ323" s="82"/>
      <c r="BA323" s="83"/>
      <c r="BB323" s="72"/>
      <c r="BC323" s="72"/>
      <c r="BD323" s="103"/>
      <c r="BE323" s="72"/>
      <c r="BF323" s="72"/>
      <c r="BG323" s="77"/>
      <c r="BH323" s="76"/>
      <c r="BI323" s="72"/>
      <c r="BJ323" s="79"/>
      <c r="BK323" s="84"/>
      <c r="BL323" s="76"/>
      <c r="BM323" s="76"/>
      <c r="BN323" s="89"/>
      <c r="BO323" s="89"/>
      <c r="BP323" s="77"/>
      <c r="BQ323" s="77"/>
      <c r="BR323" s="77"/>
      <c r="BS323" s="77"/>
      <c r="BT323" s="77"/>
      <c r="BU323" s="77"/>
      <c r="BV323" s="77"/>
      <c r="BW323" s="77"/>
      <c r="BX323" s="77"/>
      <c r="BY323" s="77"/>
      <c r="BZ323" s="77"/>
      <c r="CA323" s="77"/>
      <c r="CB323" s="77"/>
      <c r="CC323" s="77"/>
      <c r="CD323" s="77"/>
      <c r="CE323" s="77"/>
      <c r="CF323" s="77"/>
      <c r="CG323" s="77"/>
      <c r="CH323" s="77"/>
      <c r="CI323" s="77"/>
      <c r="CJ323" s="77"/>
      <c r="CK323" s="77"/>
      <c r="CL323" s="77"/>
      <c r="CM323" s="77"/>
      <c r="CN323" s="77"/>
      <c r="CO323" s="77"/>
      <c r="CP323" s="77"/>
      <c r="CQ323" s="77"/>
      <c r="CR323" s="77"/>
      <c r="CS323" s="77"/>
      <c r="CT323" s="77"/>
      <c r="CU323" s="77"/>
      <c r="CV323" s="77"/>
      <c r="CW323" s="77"/>
      <c r="CX323" s="77"/>
      <c r="CY323" s="77"/>
      <c r="CZ323" s="77"/>
      <c r="DA323" s="77"/>
      <c r="DB323" s="77"/>
      <c r="DC323" s="77"/>
      <c r="DD323" s="77"/>
      <c r="DE323" s="76"/>
      <c r="DF323" s="76"/>
      <c r="DG323" s="76"/>
      <c r="DI323" s="77"/>
      <c r="DJ323" s="77"/>
    </row>
    <row r="324" spans="1:114" s="105" customFormat="1" ht="15">
      <c r="A324" s="72"/>
      <c r="B324" s="72"/>
      <c r="C324" s="72"/>
      <c r="D324" s="72"/>
      <c r="E324" s="72"/>
      <c r="F324" s="77"/>
      <c r="G324" s="77"/>
      <c r="H324" s="77"/>
      <c r="I324" s="72"/>
      <c r="J324" s="103"/>
      <c r="K324" s="72"/>
      <c r="L324" s="72"/>
      <c r="M324" s="72"/>
      <c r="N324" s="72"/>
      <c r="O324" s="72"/>
      <c r="P324" s="77"/>
      <c r="Q324" s="78"/>
      <c r="R324" s="72"/>
      <c r="S324" s="77"/>
      <c r="T324" s="72"/>
      <c r="U324" s="72"/>
      <c r="V324" s="72"/>
      <c r="W324" s="72"/>
      <c r="X324" s="72"/>
      <c r="Y324" s="77"/>
      <c r="Z324" s="78"/>
      <c r="AA324" s="72"/>
      <c r="AB324" s="77"/>
      <c r="AC324" s="72"/>
      <c r="AD324" s="77"/>
      <c r="AE324" s="77"/>
      <c r="AF324" s="77"/>
      <c r="AG324" s="77"/>
      <c r="AH324" s="77"/>
      <c r="AI324" s="77"/>
      <c r="AJ324" s="77"/>
      <c r="AK324" s="77"/>
      <c r="AL324" s="72"/>
      <c r="AM324" s="72"/>
      <c r="AN324" s="72"/>
      <c r="AO324" s="72"/>
      <c r="AP324" s="72"/>
      <c r="AQ324" s="77"/>
      <c r="AR324" s="78"/>
      <c r="AS324" s="72"/>
      <c r="AT324" s="80"/>
      <c r="AU324" s="72"/>
      <c r="AV324" s="72"/>
      <c r="AW324" s="104"/>
      <c r="AX324" s="72"/>
      <c r="AY324" s="77"/>
      <c r="AZ324" s="82"/>
      <c r="BA324" s="83"/>
      <c r="BB324" s="72"/>
      <c r="BC324" s="72"/>
      <c r="BD324" s="103"/>
      <c r="BE324" s="72"/>
      <c r="BF324" s="72"/>
      <c r="BG324" s="77"/>
      <c r="BH324" s="76"/>
      <c r="BI324" s="72"/>
      <c r="BJ324" s="79"/>
      <c r="BK324" s="84"/>
      <c r="BL324" s="76"/>
      <c r="BM324" s="76"/>
      <c r="BN324" s="89"/>
      <c r="BO324" s="89"/>
      <c r="BP324" s="77"/>
      <c r="BQ324" s="77"/>
      <c r="BR324" s="77"/>
      <c r="BS324" s="77"/>
      <c r="BT324" s="77"/>
      <c r="BU324" s="77"/>
      <c r="BV324" s="77"/>
      <c r="BW324" s="77"/>
      <c r="BX324" s="77"/>
      <c r="BY324" s="77"/>
      <c r="BZ324" s="77"/>
      <c r="CA324" s="77"/>
      <c r="CB324" s="77"/>
      <c r="CC324" s="77"/>
      <c r="CD324" s="77"/>
      <c r="CE324" s="77"/>
      <c r="CF324" s="77"/>
      <c r="CG324" s="77"/>
      <c r="CH324" s="77"/>
      <c r="CI324" s="77"/>
      <c r="CJ324" s="77"/>
      <c r="CK324" s="77"/>
      <c r="CL324" s="77"/>
      <c r="CM324" s="77"/>
      <c r="CN324" s="77"/>
      <c r="CO324" s="77"/>
      <c r="CP324" s="77"/>
      <c r="CQ324" s="77"/>
      <c r="CR324" s="77"/>
      <c r="CS324" s="77"/>
      <c r="CT324" s="77"/>
      <c r="CU324" s="77"/>
      <c r="CV324" s="77"/>
      <c r="CW324" s="77"/>
      <c r="CX324" s="77"/>
      <c r="CY324" s="77"/>
      <c r="CZ324" s="77"/>
      <c r="DA324" s="77"/>
      <c r="DB324" s="77"/>
      <c r="DC324" s="77"/>
      <c r="DD324" s="77"/>
      <c r="DE324" s="76"/>
      <c r="DF324" s="76"/>
      <c r="DG324" s="76"/>
      <c r="DI324" s="77"/>
      <c r="DJ324" s="77"/>
    </row>
    <row r="325" spans="1:114" s="105" customFormat="1" ht="15">
      <c r="A325" s="72"/>
      <c r="B325" s="72"/>
      <c r="C325" s="72"/>
      <c r="D325" s="72"/>
      <c r="E325" s="72"/>
      <c r="F325" s="77"/>
      <c r="G325" s="77"/>
      <c r="H325" s="77"/>
      <c r="I325" s="72"/>
      <c r="J325" s="103"/>
      <c r="K325" s="72"/>
      <c r="L325" s="72"/>
      <c r="M325" s="72"/>
      <c r="N325" s="72"/>
      <c r="O325" s="72"/>
      <c r="P325" s="77"/>
      <c r="Q325" s="78"/>
      <c r="R325" s="72"/>
      <c r="S325" s="77"/>
      <c r="T325" s="72"/>
      <c r="U325" s="72"/>
      <c r="V325" s="72"/>
      <c r="W325" s="72"/>
      <c r="X325" s="72"/>
      <c r="Y325" s="77"/>
      <c r="Z325" s="78"/>
      <c r="AA325" s="72"/>
      <c r="AB325" s="77"/>
      <c r="AC325" s="72"/>
      <c r="AD325" s="77"/>
      <c r="AE325" s="77"/>
      <c r="AF325" s="77"/>
      <c r="AG325" s="77"/>
      <c r="AH325" s="77"/>
      <c r="AI325" s="77"/>
      <c r="AJ325" s="77"/>
      <c r="AK325" s="77"/>
      <c r="AL325" s="72"/>
      <c r="AM325" s="72"/>
      <c r="AN325" s="72"/>
      <c r="AO325" s="72"/>
      <c r="AP325" s="72"/>
      <c r="AQ325" s="77"/>
      <c r="AR325" s="78"/>
      <c r="AS325" s="72"/>
      <c r="AT325" s="80"/>
      <c r="AU325" s="72"/>
      <c r="AV325" s="72"/>
      <c r="AW325" s="104"/>
      <c r="AX325" s="72"/>
      <c r="AY325" s="77"/>
      <c r="AZ325" s="82"/>
      <c r="BA325" s="83"/>
      <c r="BB325" s="72"/>
      <c r="BC325" s="72"/>
      <c r="BD325" s="103"/>
      <c r="BE325" s="72"/>
      <c r="BF325" s="72"/>
      <c r="BG325" s="77"/>
      <c r="BH325" s="76"/>
      <c r="BI325" s="72"/>
      <c r="BJ325" s="79"/>
      <c r="BK325" s="84"/>
      <c r="BL325" s="76"/>
      <c r="BM325" s="76"/>
      <c r="BN325" s="89"/>
      <c r="BO325" s="89"/>
      <c r="BP325" s="77"/>
      <c r="BQ325" s="77"/>
      <c r="BR325" s="77"/>
      <c r="BS325" s="77"/>
      <c r="BT325" s="77"/>
      <c r="BU325" s="77"/>
      <c r="BV325" s="77"/>
      <c r="BW325" s="77"/>
      <c r="BX325" s="77"/>
      <c r="BY325" s="77"/>
      <c r="BZ325" s="77"/>
      <c r="CA325" s="77"/>
      <c r="CB325" s="77"/>
      <c r="CC325" s="77"/>
      <c r="CD325" s="77"/>
      <c r="CE325" s="77"/>
      <c r="CF325" s="77"/>
      <c r="CG325" s="77"/>
      <c r="CH325" s="77"/>
      <c r="CI325" s="77"/>
      <c r="CJ325" s="77"/>
      <c r="CK325" s="77"/>
      <c r="CL325" s="77"/>
      <c r="CM325" s="77"/>
      <c r="CN325" s="77"/>
      <c r="CO325" s="77"/>
      <c r="CP325" s="77"/>
      <c r="CQ325" s="77"/>
      <c r="CR325" s="77"/>
      <c r="CS325" s="77"/>
      <c r="CT325" s="77"/>
      <c r="CU325" s="77"/>
      <c r="CV325" s="77"/>
      <c r="CW325" s="77"/>
      <c r="CX325" s="77"/>
      <c r="CY325" s="77"/>
      <c r="CZ325" s="77"/>
      <c r="DA325" s="77"/>
      <c r="DB325" s="77"/>
      <c r="DC325" s="77"/>
      <c r="DD325" s="77"/>
      <c r="DE325" s="76"/>
      <c r="DF325" s="76"/>
      <c r="DG325" s="76"/>
      <c r="DI325" s="77"/>
      <c r="DJ325" s="77"/>
    </row>
    <row r="326" spans="1:114" s="105" customFormat="1" ht="15">
      <c r="A326" s="72"/>
      <c r="B326" s="72"/>
      <c r="C326" s="72"/>
      <c r="D326" s="72"/>
      <c r="E326" s="72"/>
      <c r="F326" s="77"/>
      <c r="G326" s="77"/>
      <c r="H326" s="77"/>
      <c r="I326" s="72"/>
      <c r="J326" s="103"/>
      <c r="K326" s="72"/>
      <c r="L326" s="72"/>
      <c r="M326" s="72"/>
      <c r="N326" s="72"/>
      <c r="O326" s="72"/>
      <c r="P326" s="77"/>
      <c r="Q326" s="78"/>
      <c r="R326" s="72"/>
      <c r="S326" s="77"/>
      <c r="T326" s="72"/>
      <c r="U326" s="72"/>
      <c r="V326" s="72"/>
      <c r="W326" s="72"/>
      <c r="X326" s="72"/>
      <c r="Y326" s="77"/>
      <c r="Z326" s="78"/>
      <c r="AA326" s="72"/>
      <c r="AB326" s="77"/>
      <c r="AC326" s="72"/>
      <c r="AD326" s="77"/>
      <c r="AE326" s="77"/>
      <c r="AF326" s="77"/>
      <c r="AG326" s="77"/>
      <c r="AH326" s="77"/>
      <c r="AI326" s="77"/>
      <c r="AJ326" s="77"/>
      <c r="AK326" s="77"/>
      <c r="AL326" s="72"/>
      <c r="AM326" s="72"/>
      <c r="AN326" s="72"/>
      <c r="AO326" s="72"/>
      <c r="AP326" s="72"/>
      <c r="AQ326" s="77"/>
      <c r="AR326" s="78"/>
      <c r="AS326" s="72"/>
      <c r="AT326" s="80"/>
      <c r="AU326" s="72"/>
      <c r="AV326" s="72"/>
      <c r="AW326" s="104"/>
      <c r="AX326" s="72"/>
      <c r="AY326" s="77"/>
      <c r="AZ326" s="82"/>
      <c r="BA326" s="83"/>
      <c r="BB326" s="72"/>
      <c r="BC326" s="72"/>
      <c r="BD326" s="103"/>
      <c r="BE326" s="72"/>
      <c r="BF326" s="72"/>
      <c r="BG326" s="77"/>
      <c r="BH326" s="76"/>
      <c r="BI326" s="72"/>
      <c r="BJ326" s="79"/>
      <c r="BK326" s="84"/>
      <c r="BL326" s="76"/>
      <c r="BM326" s="76"/>
      <c r="BN326" s="89"/>
      <c r="BO326" s="89"/>
      <c r="BP326" s="77"/>
      <c r="BQ326" s="77"/>
      <c r="BR326" s="77"/>
      <c r="BS326" s="77"/>
      <c r="BT326" s="77"/>
      <c r="BU326" s="77"/>
      <c r="BV326" s="77"/>
      <c r="BW326" s="77"/>
      <c r="BX326" s="77"/>
      <c r="BY326" s="77"/>
      <c r="BZ326" s="77"/>
      <c r="CA326" s="77"/>
      <c r="CB326" s="77"/>
      <c r="CC326" s="77"/>
      <c r="CD326" s="77"/>
      <c r="CE326" s="77"/>
      <c r="CF326" s="77"/>
      <c r="CG326" s="77"/>
      <c r="CH326" s="77"/>
      <c r="CI326" s="77"/>
      <c r="CJ326" s="77"/>
      <c r="CK326" s="77"/>
      <c r="CL326" s="77"/>
      <c r="CM326" s="77"/>
      <c r="CN326" s="77"/>
      <c r="CO326" s="77"/>
      <c r="CP326" s="77"/>
      <c r="CQ326" s="77"/>
      <c r="CR326" s="77"/>
      <c r="CS326" s="77"/>
      <c r="CT326" s="77"/>
      <c r="CU326" s="77"/>
      <c r="CV326" s="77"/>
      <c r="CW326" s="77"/>
      <c r="CX326" s="77"/>
      <c r="CY326" s="77"/>
      <c r="CZ326" s="77"/>
      <c r="DA326" s="77"/>
      <c r="DB326" s="77"/>
      <c r="DC326" s="77"/>
      <c r="DD326" s="77"/>
      <c r="DE326" s="76"/>
      <c r="DF326" s="76"/>
      <c r="DG326" s="76"/>
      <c r="DI326" s="77"/>
      <c r="DJ326" s="77"/>
    </row>
    <row r="327" spans="1:114" s="105" customFormat="1" ht="15">
      <c r="A327" s="72"/>
      <c r="B327" s="72"/>
      <c r="C327" s="72"/>
      <c r="D327" s="72"/>
      <c r="E327" s="72"/>
      <c r="F327" s="77"/>
      <c r="G327" s="77"/>
      <c r="H327" s="77"/>
      <c r="I327" s="72"/>
      <c r="J327" s="103"/>
      <c r="K327" s="72"/>
      <c r="L327" s="72"/>
      <c r="M327" s="72"/>
      <c r="N327" s="72"/>
      <c r="O327" s="72"/>
      <c r="P327" s="77"/>
      <c r="Q327" s="78"/>
      <c r="R327" s="72"/>
      <c r="S327" s="77"/>
      <c r="T327" s="72"/>
      <c r="U327" s="72"/>
      <c r="V327" s="72"/>
      <c r="W327" s="72"/>
      <c r="X327" s="72"/>
      <c r="Y327" s="77"/>
      <c r="Z327" s="78"/>
      <c r="AA327" s="72"/>
      <c r="AB327" s="77"/>
      <c r="AC327" s="72"/>
      <c r="AD327" s="77"/>
      <c r="AE327" s="77"/>
      <c r="AF327" s="77"/>
      <c r="AG327" s="77"/>
      <c r="AH327" s="77"/>
      <c r="AI327" s="77"/>
      <c r="AJ327" s="77"/>
      <c r="AK327" s="77"/>
      <c r="AL327" s="72"/>
      <c r="AM327" s="72"/>
      <c r="AN327" s="72"/>
      <c r="AO327" s="72"/>
      <c r="AP327" s="72"/>
      <c r="AQ327" s="77"/>
      <c r="AR327" s="78"/>
      <c r="AS327" s="72"/>
      <c r="AT327" s="80"/>
      <c r="AU327" s="72"/>
      <c r="AV327" s="72"/>
      <c r="AW327" s="104"/>
      <c r="AX327" s="72"/>
      <c r="AY327" s="77"/>
      <c r="AZ327" s="82"/>
      <c r="BA327" s="83"/>
      <c r="BB327" s="72"/>
      <c r="BC327" s="72"/>
      <c r="BD327" s="103"/>
      <c r="BE327" s="72"/>
      <c r="BF327" s="72"/>
      <c r="BG327" s="77"/>
      <c r="BH327" s="76"/>
      <c r="BI327" s="72"/>
      <c r="BJ327" s="79"/>
      <c r="BK327" s="84"/>
      <c r="BL327" s="76"/>
      <c r="BM327" s="76"/>
      <c r="BN327" s="89"/>
      <c r="BO327" s="89"/>
      <c r="BP327" s="77"/>
      <c r="BQ327" s="77"/>
      <c r="BR327" s="77"/>
      <c r="BS327" s="77"/>
      <c r="BT327" s="77"/>
      <c r="BU327" s="77"/>
      <c r="BV327" s="77"/>
      <c r="BW327" s="77"/>
      <c r="BX327" s="77"/>
      <c r="BY327" s="77"/>
      <c r="BZ327" s="77"/>
      <c r="CA327" s="77"/>
      <c r="CB327" s="77"/>
      <c r="CC327" s="77"/>
      <c r="CD327" s="77"/>
      <c r="CE327" s="77"/>
      <c r="CF327" s="77"/>
      <c r="CG327" s="77"/>
      <c r="CH327" s="77"/>
      <c r="CI327" s="77"/>
      <c r="CJ327" s="77"/>
      <c r="CK327" s="77"/>
      <c r="CL327" s="77"/>
      <c r="CM327" s="77"/>
      <c r="CN327" s="77"/>
      <c r="CO327" s="77"/>
      <c r="CP327" s="77"/>
      <c r="CQ327" s="77"/>
      <c r="CR327" s="77"/>
      <c r="CS327" s="77"/>
      <c r="CT327" s="77"/>
      <c r="CU327" s="77"/>
      <c r="CV327" s="77"/>
      <c r="CW327" s="77"/>
      <c r="CX327" s="77"/>
      <c r="CY327" s="77"/>
      <c r="CZ327" s="77"/>
      <c r="DA327" s="77"/>
      <c r="DB327" s="77"/>
      <c r="DC327" s="77"/>
      <c r="DD327" s="77"/>
      <c r="DE327" s="76"/>
      <c r="DF327" s="76"/>
      <c r="DG327" s="76"/>
      <c r="DI327" s="77"/>
      <c r="DJ327" s="77"/>
    </row>
    <row r="328" spans="1:114" s="105" customFormat="1" ht="15">
      <c r="A328" s="72"/>
      <c r="B328" s="72"/>
      <c r="C328" s="72"/>
      <c r="D328" s="72"/>
      <c r="E328" s="72"/>
      <c r="F328" s="77"/>
      <c r="G328" s="77"/>
      <c r="H328" s="77"/>
      <c r="I328" s="72"/>
      <c r="J328" s="103"/>
      <c r="K328" s="72"/>
      <c r="L328" s="72"/>
      <c r="M328" s="72"/>
      <c r="N328" s="72"/>
      <c r="O328" s="72"/>
      <c r="P328" s="77"/>
      <c r="Q328" s="78"/>
      <c r="R328" s="72"/>
      <c r="S328" s="77"/>
      <c r="T328" s="72"/>
      <c r="U328" s="72"/>
      <c r="V328" s="72"/>
      <c r="W328" s="72"/>
      <c r="X328" s="72"/>
      <c r="Y328" s="77"/>
      <c r="Z328" s="78"/>
      <c r="AA328" s="72"/>
      <c r="AB328" s="77"/>
      <c r="AC328" s="72"/>
      <c r="AD328" s="77"/>
      <c r="AE328" s="77"/>
      <c r="AF328" s="77"/>
      <c r="AG328" s="77"/>
      <c r="AH328" s="77"/>
      <c r="AI328" s="77"/>
      <c r="AJ328" s="77"/>
      <c r="AK328" s="77"/>
      <c r="AL328" s="72"/>
      <c r="AM328" s="72"/>
      <c r="AN328" s="72"/>
      <c r="AO328" s="72"/>
      <c r="AP328" s="72"/>
      <c r="AQ328" s="77"/>
      <c r="AR328" s="78"/>
      <c r="AS328" s="72"/>
      <c r="AT328" s="80"/>
      <c r="AU328" s="72"/>
      <c r="AV328" s="72"/>
      <c r="AW328" s="104"/>
      <c r="AX328" s="72"/>
      <c r="AY328" s="77"/>
      <c r="AZ328" s="82"/>
      <c r="BA328" s="83"/>
      <c r="BB328" s="72"/>
      <c r="BC328" s="72"/>
      <c r="BD328" s="103"/>
      <c r="BE328" s="72"/>
      <c r="BF328" s="72"/>
      <c r="BG328" s="77"/>
      <c r="BH328" s="76"/>
      <c r="BI328" s="72"/>
      <c r="BJ328" s="79"/>
      <c r="BK328" s="84"/>
      <c r="BL328" s="76"/>
      <c r="BM328" s="76"/>
      <c r="BN328" s="89"/>
      <c r="BO328" s="89"/>
      <c r="BP328" s="77"/>
      <c r="BQ328" s="77"/>
      <c r="BR328" s="77"/>
      <c r="BS328" s="77"/>
      <c r="BT328" s="77"/>
      <c r="BU328" s="77"/>
      <c r="BV328" s="77"/>
      <c r="BW328" s="77"/>
      <c r="BX328" s="77"/>
      <c r="BY328" s="77"/>
      <c r="BZ328" s="77"/>
      <c r="CA328" s="77"/>
      <c r="CB328" s="77"/>
      <c r="CC328" s="77"/>
      <c r="CD328" s="77"/>
      <c r="CE328" s="77"/>
      <c r="CF328" s="77"/>
      <c r="CG328" s="77"/>
      <c r="CH328" s="77"/>
      <c r="CI328" s="77"/>
      <c r="CJ328" s="77"/>
      <c r="CK328" s="77"/>
      <c r="CL328" s="77"/>
      <c r="CM328" s="77"/>
      <c r="CN328" s="77"/>
      <c r="CO328" s="77"/>
      <c r="CP328" s="77"/>
      <c r="CQ328" s="77"/>
      <c r="CR328" s="77"/>
      <c r="CS328" s="77"/>
      <c r="CT328" s="77"/>
      <c r="CU328" s="77"/>
      <c r="CV328" s="77"/>
      <c r="CW328" s="77"/>
      <c r="CX328" s="77"/>
      <c r="CY328" s="77"/>
      <c r="CZ328" s="77"/>
      <c r="DA328" s="77"/>
      <c r="DB328" s="77"/>
      <c r="DC328" s="77"/>
      <c r="DD328" s="77"/>
      <c r="DE328" s="76"/>
      <c r="DF328" s="76"/>
      <c r="DG328" s="76"/>
      <c r="DI328" s="77"/>
      <c r="DJ328" s="77"/>
    </row>
    <row r="329" spans="1:114" s="105" customFormat="1" ht="15">
      <c r="A329" s="72"/>
      <c r="B329" s="72"/>
      <c r="C329" s="72"/>
      <c r="D329" s="72"/>
      <c r="E329" s="72"/>
      <c r="F329" s="77"/>
      <c r="G329" s="77"/>
      <c r="H329" s="77"/>
      <c r="I329" s="72"/>
      <c r="J329" s="103"/>
      <c r="K329" s="72"/>
      <c r="L329" s="72"/>
      <c r="M329" s="72"/>
      <c r="N329" s="72"/>
      <c r="O329" s="72"/>
      <c r="P329" s="77"/>
      <c r="Q329" s="78"/>
      <c r="R329" s="72"/>
      <c r="S329" s="77"/>
      <c r="T329" s="72"/>
      <c r="U329" s="72"/>
      <c r="V329" s="72"/>
      <c r="W329" s="72"/>
      <c r="X329" s="72"/>
      <c r="Y329" s="77"/>
      <c r="Z329" s="78"/>
      <c r="AA329" s="72"/>
      <c r="AB329" s="77"/>
      <c r="AC329" s="72"/>
      <c r="AD329" s="77"/>
      <c r="AE329" s="77"/>
      <c r="AF329" s="77"/>
      <c r="AG329" s="77"/>
      <c r="AH329" s="77"/>
      <c r="AI329" s="77"/>
      <c r="AJ329" s="77"/>
      <c r="AK329" s="77"/>
      <c r="AL329" s="72"/>
      <c r="AM329" s="72"/>
      <c r="AN329" s="72"/>
      <c r="AO329" s="72"/>
      <c r="AP329" s="72"/>
      <c r="AQ329" s="77"/>
      <c r="AR329" s="78"/>
      <c r="AS329" s="72"/>
      <c r="AT329" s="80"/>
      <c r="AU329" s="72"/>
      <c r="AV329" s="72"/>
      <c r="AW329" s="104"/>
      <c r="AX329" s="72"/>
      <c r="AY329" s="77"/>
      <c r="AZ329" s="82"/>
      <c r="BA329" s="83"/>
      <c r="BB329" s="72"/>
      <c r="BC329" s="72"/>
      <c r="BD329" s="103"/>
      <c r="BE329" s="72"/>
      <c r="BF329" s="72"/>
      <c r="BG329" s="77"/>
      <c r="BH329" s="76"/>
      <c r="BI329" s="72"/>
      <c r="BJ329" s="79"/>
      <c r="BK329" s="84"/>
      <c r="BL329" s="76"/>
      <c r="BM329" s="76"/>
      <c r="BN329" s="89"/>
      <c r="BO329" s="89"/>
      <c r="BP329" s="77"/>
      <c r="BQ329" s="77"/>
      <c r="BR329" s="77"/>
      <c r="BS329" s="77"/>
      <c r="BT329" s="77"/>
      <c r="BU329" s="77"/>
      <c r="BV329" s="77"/>
      <c r="BW329" s="77"/>
      <c r="BX329" s="77"/>
      <c r="BY329" s="77"/>
      <c r="BZ329" s="77"/>
      <c r="CA329" s="77"/>
      <c r="CB329" s="77"/>
      <c r="CC329" s="77"/>
      <c r="CD329" s="77"/>
      <c r="CE329" s="77"/>
      <c r="CF329" s="77"/>
      <c r="CG329" s="77"/>
      <c r="CH329" s="77"/>
      <c r="CI329" s="77"/>
      <c r="CJ329" s="77"/>
      <c r="CK329" s="77"/>
      <c r="CL329" s="77"/>
      <c r="CM329" s="77"/>
      <c r="CN329" s="77"/>
      <c r="CO329" s="77"/>
      <c r="CP329" s="77"/>
      <c r="CQ329" s="77"/>
      <c r="CR329" s="77"/>
      <c r="CS329" s="77"/>
      <c r="CT329" s="77"/>
      <c r="CU329" s="77"/>
      <c r="CV329" s="77"/>
      <c r="CW329" s="77"/>
      <c r="CX329" s="77"/>
      <c r="CY329" s="77"/>
      <c r="CZ329" s="77"/>
      <c r="DA329" s="77"/>
      <c r="DB329" s="77"/>
      <c r="DC329" s="77"/>
      <c r="DD329" s="77"/>
      <c r="DE329" s="76"/>
      <c r="DF329" s="76"/>
      <c r="DG329" s="76"/>
      <c r="DI329" s="77"/>
      <c r="DJ329" s="77"/>
    </row>
    <row r="330" spans="1:114" s="105" customFormat="1" ht="15">
      <c r="A330" s="72"/>
      <c r="B330" s="72"/>
      <c r="C330" s="72"/>
      <c r="D330" s="72"/>
      <c r="E330" s="72"/>
      <c r="F330" s="77"/>
      <c r="G330" s="77"/>
      <c r="H330" s="77"/>
      <c r="I330" s="72"/>
      <c r="J330" s="103"/>
      <c r="K330" s="72"/>
      <c r="L330" s="72"/>
      <c r="M330" s="72"/>
      <c r="N330" s="72"/>
      <c r="O330" s="72"/>
      <c r="P330" s="77"/>
      <c r="Q330" s="78"/>
      <c r="R330" s="72"/>
      <c r="S330" s="77"/>
      <c r="T330" s="72"/>
      <c r="U330" s="72"/>
      <c r="V330" s="72"/>
      <c r="W330" s="72"/>
      <c r="X330" s="72"/>
      <c r="Y330" s="77"/>
      <c r="Z330" s="78"/>
      <c r="AA330" s="72"/>
      <c r="AB330" s="77"/>
      <c r="AC330" s="72"/>
      <c r="AD330" s="77"/>
      <c r="AE330" s="77"/>
      <c r="AF330" s="77"/>
      <c r="AG330" s="77"/>
      <c r="AH330" s="77"/>
      <c r="AI330" s="77"/>
      <c r="AJ330" s="77"/>
      <c r="AK330" s="77"/>
      <c r="AL330" s="72"/>
      <c r="AM330" s="72"/>
      <c r="AN330" s="72"/>
      <c r="AO330" s="72"/>
      <c r="AP330" s="72"/>
      <c r="AQ330" s="77"/>
      <c r="AR330" s="78"/>
      <c r="AS330" s="72"/>
      <c r="AT330" s="80"/>
      <c r="AU330" s="72"/>
      <c r="AV330" s="72"/>
      <c r="AW330" s="104"/>
      <c r="AX330" s="72"/>
      <c r="AY330" s="77"/>
      <c r="AZ330" s="82"/>
      <c r="BA330" s="83"/>
      <c r="BB330" s="72"/>
      <c r="BC330" s="72"/>
      <c r="BD330" s="103"/>
      <c r="BE330" s="72"/>
      <c r="BF330" s="72"/>
      <c r="BG330" s="77"/>
      <c r="BH330" s="76"/>
      <c r="BI330" s="72"/>
      <c r="BJ330" s="79"/>
      <c r="BK330" s="84"/>
      <c r="BL330" s="76"/>
      <c r="BM330" s="76"/>
      <c r="BN330" s="89"/>
      <c r="BO330" s="89"/>
      <c r="BP330" s="77"/>
      <c r="BQ330" s="77"/>
      <c r="BR330" s="77"/>
      <c r="BS330" s="77"/>
      <c r="BT330" s="77"/>
      <c r="BU330" s="77"/>
      <c r="BV330" s="77"/>
      <c r="BW330" s="77"/>
      <c r="BX330" s="77"/>
      <c r="BY330" s="77"/>
      <c r="BZ330" s="77"/>
      <c r="CA330" s="77"/>
      <c r="CB330" s="77"/>
      <c r="CC330" s="77"/>
      <c r="CD330" s="77"/>
      <c r="CE330" s="77"/>
      <c r="CF330" s="77"/>
      <c r="CG330" s="77"/>
      <c r="CH330" s="77"/>
      <c r="CI330" s="77"/>
      <c r="CJ330" s="77"/>
      <c r="CK330" s="77"/>
      <c r="CL330" s="77"/>
      <c r="CM330" s="77"/>
      <c r="CN330" s="77"/>
      <c r="CO330" s="77"/>
      <c r="CP330" s="77"/>
      <c r="CQ330" s="77"/>
      <c r="CR330" s="77"/>
      <c r="CS330" s="77"/>
      <c r="CT330" s="77"/>
      <c r="CU330" s="77"/>
      <c r="CV330" s="77"/>
      <c r="CW330" s="77"/>
      <c r="CX330" s="77"/>
      <c r="CY330" s="77"/>
      <c r="CZ330" s="77"/>
      <c r="DA330" s="77"/>
      <c r="DB330" s="77"/>
      <c r="DC330" s="77"/>
      <c r="DD330" s="77"/>
      <c r="DE330" s="76"/>
      <c r="DF330" s="76"/>
      <c r="DG330" s="76"/>
      <c r="DI330" s="77"/>
      <c r="DJ330" s="77"/>
    </row>
    <row r="331" spans="1:114" s="105" customFormat="1" ht="15">
      <c r="A331" s="72"/>
      <c r="B331" s="72"/>
      <c r="C331" s="72"/>
      <c r="D331" s="72"/>
      <c r="E331" s="72"/>
      <c r="F331" s="77"/>
      <c r="G331" s="77"/>
      <c r="H331" s="77"/>
      <c r="I331" s="72"/>
      <c r="J331" s="103"/>
      <c r="K331" s="72"/>
      <c r="L331" s="72"/>
      <c r="M331" s="72"/>
      <c r="N331" s="72"/>
      <c r="O331" s="72"/>
      <c r="P331" s="77"/>
      <c r="Q331" s="78"/>
      <c r="R331" s="72"/>
      <c r="S331" s="77"/>
      <c r="T331" s="72"/>
      <c r="U331" s="72"/>
      <c r="V331" s="72"/>
      <c r="W331" s="72"/>
      <c r="X331" s="72"/>
      <c r="Y331" s="77"/>
      <c r="Z331" s="78"/>
      <c r="AA331" s="72"/>
      <c r="AB331" s="77"/>
      <c r="AC331" s="72"/>
      <c r="AD331" s="77"/>
      <c r="AE331" s="77"/>
      <c r="AF331" s="77"/>
      <c r="AG331" s="77"/>
      <c r="AH331" s="77"/>
      <c r="AI331" s="77"/>
      <c r="AJ331" s="77"/>
      <c r="AK331" s="77"/>
      <c r="AL331" s="72"/>
      <c r="AM331" s="72"/>
      <c r="AN331" s="72"/>
      <c r="AO331" s="72"/>
      <c r="AP331" s="72"/>
      <c r="AQ331" s="77"/>
      <c r="AR331" s="78"/>
      <c r="AS331" s="72"/>
      <c r="AT331" s="80"/>
      <c r="AU331" s="72"/>
      <c r="AV331" s="72"/>
      <c r="AW331" s="104"/>
      <c r="AX331" s="72"/>
      <c r="AY331" s="77"/>
      <c r="AZ331" s="82"/>
      <c r="BA331" s="83"/>
      <c r="BB331" s="72"/>
      <c r="BC331" s="72"/>
      <c r="BD331" s="103"/>
      <c r="BE331" s="72"/>
      <c r="BF331" s="72"/>
      <c r="BG331" s="77"/>
      <c r="BH331" s="76"/>
      <c r="BI331" s="72"/>
      <c r="BJ331" s="79"/>
      <c r="BK331" s="84"/>
      <c r="BL331" s="76"/>
      <c r="BM331" s="76"/>
      <c r="BN331" s="89"/>
      <c r="BO331" s="89"/>
      <c r="BP331" s="77"/>
      <c r="BQ331" s="77"/>
      <c r="BR331" s="77"/>
      <c r="BS331" s="77"/>
      <c r="BT331" s="77"/>
      <c r="BU331" s="77"/>
      <c r="BV331" s="77"/>
      <c r="BW331" s="77"/>
      <c r="BX331" s="77"/>
      <c r="BY331" s="77"/>
      <c r="BZ331" s="77"/>
      <c r="CA331" s="77"/>
      <c r="CB331" s="77"/>
      <c r="CC331" s="77"/>
      <c r="CD331" s="77"/>
      <c r="CE331" s="77"/>
      <c r="CF331" s="77"/>
      <c r="CG331" s="77"/>
      <c r="CH331" s="77"/>
      <c r="CI331" s="77"/>
      <c r="CJ331" s="77"/>
      <c r="CK331" s="77"/>
      <c r="CL331" s="77"/>
      <c r="CM331" s="77"/>
      <c r="CN331" s="77"/>
      <c r="CO331" s="77"/>
      <c r="CP331" s="77"/>
      <c r="CQ331" s="77"/>
      <c r="CR331" s="77"/>
      <c r="CS331" s="77"/>
      <c r="CT331" s="77"/>
      <c r="CU331" s="77"/>
      <c r="CV331" s="77"/>
      <c r="CW331" s="77"/>
      <c r="CX331" s="77"/>
      <c r="CY331" s="77"/>
      <c r="CZ331" s="77"/>
      <c r="DA331" s="77"/>
      <c r="DB331" s="77"/>
      <c r="DC331" s="77"/>
      <c r="DD331" s="77"/>
      <c r="DE331" s="76"/>
      <c r="DF331" s="76"/>
      <c r="DG331" s="76"/>
      <c r="DI331" s="77"/>
      <c r="DJ331" s="77"/>
    </row>
    <row r="332" spans="1:114" s="105" customFormat="1" ht="15">
      <c r="A332" s="72"/>
      <c r="B332" s="72"/>
      <c r="C332" s="72"/>
      <c r="D332" s="72"/>
      <c r="E332" s="72"/>
      <c r="F332" s="77"/>
      <c r="G332" s="77"/>
      <c r="H332" s="77"/>
      <c r="I332" s="72"/>
      <c r="J332" s="103"/>
      <c r="K332" s="72"/>
      <c r="L332" s="72"/>
      <c r="M332" s="72"/>
      <c r="N332" s="72"/>
      <c r="O332" s="72"/>
      <c r="P332" s="77"/>
      <c r="Q332" s="78"/>
      <c r="R332" s="72"/>
      <c r="S332" s="77"/>
      <c r="T332" s="72"/>
      <c r="U332" s="72"/>
      <c r="V332" s="72"/>
      <c r="W332" s="72"/>
      <c r="X332" s="72"/>
      <c r="Y332" s="77"/>
      <c r="Z332" s="78"/>
      <c r="AA332" s="72"/>
      <c r="AB332" s="77"/>
      <c r="AC332" s="72"/>
      <c r="AD332" s="77"/>
      <c r="AE332" s="77"/>
      <c r="AF332" s="77"/>
      <c r="AG332" s="77"/>
      <c r="AH332" s="77"/>
      <c r="AI332" s="77"/>
      <c r="AJ332" s="77"/>
      <c r="AK332" s="77"/>
      <c r="AL332" s="72"/>
      <c r="AM332" s="72"/>
      <c r="AN332" s="72"/>
      <c r="AO332" s="72"/>
      <c r="AP332" s="72"/>
      <c r="AQ332" s="77"/>
      <c r="AR332" s="78"/>
      <c r="AS332" s="72"/>
      <c r="AT332" s="80"/>
      <c r="AU332" s="72"/>
      <c r="AV332" s="72"/>
      <c r="AW332" s="104"/>
      <c r="AX332" s="72"/>
      <c r="AY332" s="77"/>
      <c r="AZ332" s="82"/>
      <c r="BA332" s="83"/>
      <c r="BB332" s="72"/>
      <c r="BC332" s="72"/>
      <c r="BD332" s="103"/>
      <c r="BE332" s="72"/>
      <c r="BF332" s="72"/>
      <c r="BG332" s="77"/>
      <c r="BH332" s="76"/>
      <c r="BI332" s="72"/>
      <c r="BJ332" s="79"/>
      <c r="BK332" s="84"/>
      <c r="BL332" s="76"/>
      <c r="BM332" s="76"/>
      <c r="BN332" s="89"/>
      <c r="BO332" s="89"/>
      <c r="BP332" s="77"/>
      <c r="BQ332" s="77"/>
      <c r="BR332" s="77"/>
      <c r="BS332" s="77"/>
      <c r="BT332" s="77"/>
      <c r="BU332" s="77"/>
      <c r="BV332" s="77"/>
      <c r="BW332" s="77"/>
      <c r="BX332" s="77"/>
      <c r="BY332" s="77"/>
      <c r="BZ332" s="77"/>
      <c r="CA332" s="77"/>
      <c r="CB332" s="77"/>
      <c r="CC332" s="77"/>
      <c r="CD332" s="77"/>
      <c r="CE332" s="77"/>
      <c r="CF332" s="77"/>
      <c r="CG332" s="77"/>
      <c r="CH332" s="77"/>
      <c r="CI332" s="77"/>
      <c r="CJ332" s="77"/>
      <c r="CK332" s="77"/>
      <c r="CL332" s="77"/>
      <c r="CM332" s="77"/>
      <c r="CN332" s="77"/>
      <c r="CO332" s="77"/>
      <c r="CP332" s="77"/>
      <c r="CQ332" s="77"/>
      <c r="CR332" s="77"/>
      <c r="CS332" s="77"/>
      <c r="CT332" s="77"/>
      <c r="CU332" s="77"/>
      <c r="CV332" s="77"/>
      <c r="CW332" s="77"/>
      <c r="CX332" s="77"/>
      <c r="CY332" s="77"/>
      <c r="CZ332" s="77"/>
      <c r="DA332" s="77"/>
      <c r="DB332" s="77"/>
      <c r="DC332" s="77"/>
      <c r="DD332" s="77"/>
      <c r="DE332" s="76"/>
      <c r="DF332" s="76"/>
      <c r="DG332" s="76"/>
      <c r="DI332" s="77"/>
      <c r="DJ332" s="77"/>
    </row>
    <row r="333" spans="1:114" s="105" customFormat="1" ht="15">
      <c r="A333" s="72"/>
      <c r="B333" s="72"/>
      <c r="C333" s="72"/>
      <c r="D333" s="72"/>
      <c r="E333" s="72"/>
      <c r="F333" s="77"/>
      <c r="G333" s="77"/>
      <c r="H333" s="77"/>
      <c r="I333" s="72"/>
      <c r="J333" s="103"/>
      <c r="K333" s="72"/>
      <c r="L333" s="72"/>
      <c r="M333" s="72"/>
      <c r="N333" s="72"/>
      <c r="O333" s="72"/>
      <c r="P333" s="77"/>
      <c r="Q333" s="78"/>
      <c r="R333" s="72"/>
      <c r="S333" s="77"/>
      <c r="T333" s="72"/>
      <c r="U333" s="72"/>
      <c r="V333" s="72"/>
      <c r="W333" s="72"/>
      <c r="X333" s="72"/>
      <c r="Y333" s="77"/>
      <c r="Z333" s="78"/>
      <c r="AA333" s="72"/>
      <c r="AB333" s="77"/>
      <c r="AC333" s="72"/>
      <c r="AD333" s="77"/>
      <c r="AE333" s="77"/>
      <c r="AF333" s="77"/>
      <c r="AG333" s="77"/>
      <c r="AH333" s="77"/>
      <c r="AI333" s="77"/>
      <c r="AJ333" s="77"/>
      <c r="AK333" s="77"/>
      <c r="AL333" s="72"/>
      <c r="AM333" s="72"/>
      <c r="AN333" s="72"/>
      <c r="AO333" s="72"/>
      <c r="AP333" s="72"/>
      <c r="AQ333" s="77"/>
      <c r="AR333" s="78"/>
      <c r="AS333" s="72"/>
      <c r="AT333" s="80"/>
      <c r="AU333" s="72"/>
      <c r="AV333" s="72"/>
      <c r="AW333" s="104"/>
      <c r="AX333" s="72"/>
      <c r="AY333" s="77"/>
      <c r="AZ333" s="82"/>
      <c r="BA333" s="83"/>
      <c r="BB333" s="72"/>
      <c r="BC333" s="72"/>
      <c r="BD333" s="103"/>
      <c r="BE333" s="72"/>
      <c r="BF333" s="72"/>
      <c r="BG333" s="77"/>
      <c r="BH333" s="76"/>
      <c r="BI333" s="72"/>
      <c r="BJ333" s="79"/>
      <c r="BK333" s="84"/>
      <c r="BL333" s="76"/>
      <c r="BM333" s="76"/>
      <c r="BN333" s="89"/>
      <c r="BO333" s="89"/>
      <c r="BP333" s="77"/>
      <c r="BQ333" s="77"/>
      <c r="BR333" s="77"/>
      <c r="BS333" s="77"/>
      <c r="BT333" s="77"/>
      <c r="BU333" s="77"/>
      <c r="BV333" s="77"/>
      <c r="BW333" s="77"/>
      <c r="BX333" s="77"/>
      <c r="BY333" s="77"/>
      <c r="BZ333" s="77"/>
      <c r="CA333" s="77"/>
      <c r="CB333" s="77"/>
      <c r="CC333" s="77"/>
      <c r="CD333" s="77"/>
      <c r="CE333" s="77"/>
      <c r="CF333" s="77"/>
      <c r="CG333" s="77"/>
      <c r="CH333" s="77"/>
      <c r="CI333" s="77"/>
      <c r="CJ333" s="77"/>
      <c r="CK333" s="77"/>
      <c r="CL333" s="77"/>
      <c r="CM333" s="77"/>
      <c r="CN333" s="77"/>
      <c r="CO333" s="77"/>
      <c r="CP333" s="77"/>
      <c r="CQ333" s="77"/>
      <c r="CR333" s="77"/>
      <c r="CS333" s="77"/>
      <c r="CT333" s="77"/>
      <c r="CU333" s="77"/>
      <c r="CV333" s="77"/>
      <c r="CW333" s="77"/>
      <c r="CX333" s="77"/>
      <c r="CY333" s="77"/>
      <c r="CZ333" s="77"/>
      <c r="DA333" s="77"/>
      <c r="DB333" s="77"/>
      <c r="DC333" s="77"/>
      <c r="DD333" s="77"/>
      <c r="DE333" s="76"/>
      <c r="DF333" s="76"/>
      <c r="DG333" s="76"/>
      <c r="DI333" s="77"/>
      <c r="DJ333" s="77"/>
    </row>
    <row r="334" spans="1:114" s="105" customFormat="1" ht="15">
      <c r="A334" s="72"/>
      <c r="B334" s="72"/>
      <c r="C334" s="72"/>
      <c r="D334" s="72"/>
      <c r="E334" s="72"/>
      <c r="F334" s="77"/>
      <c r="G334" s="77"/>
      <c r="H334" s="77"/>
      <c r="I334" s="72"/>
      <c r="J334" s="103"/>
      <c r="K334" s="72"/>
      <c r="L334" s="72"/>
      <c r="M334" s="72"/>
      <c r="N334" s="72"/>
      <c r="O334" s="72"/>
      <c r="P334" s="77"/>
      <c r="Q334" s="78"/>
      <c r="R334" s="72"/>
      <c r="S334" s="77"/>
      <c r="T334" s="72"/>
      <c r="U334" s="72"/>
      <c r="V334" s="72"/>
      <c r="W334" s="72"/>
      <c r="X334" s="72"/>
      <c r="Y334" s="77"/>
      <c r="Z334" s="78"/>
      <c r="AA334" s="72"/>
      <c r="AB334" s="77"/>
      <c r="AC334" s="72"/>
      <c r="AD334" s="77"/>
      <c r="AE334" s="77"/>
      <c r="AF334" s="77"/>
      <c r="AG334" s="77"/>
      <c r="AH334" s="77"/>
      <c r="AI334" s="77"/>
      <c r="AJ334" s="77"/>
      <c r="AK334" s="77"/>
      <c r="AL334" s="72"/>
      <c r="AM334" s="72"/>
      <c r="AN334" s="72"/>
      <c r="AO334" s="72"/>
      <c r="AP334" s="72"/>
      <c r="AQ334" s="77"/>
      <c r="AR334" s="78"/>
      <c r="AS334" s="72"/>
      <c r="AT334" s="80"/>
      <c r="AU334" s="72"/>
      <c r="AV334" s="72"/>
      <c r="AW334" s="104"/>
      <c r="AX334" s="72"/>
      <c r="AY334" s="77"/>
      <c r="AZ334" s="82"/>
      <c r="BA334" s="83"/>
      <c r="BB334" s="72"/>
      <c r="BC334" s="72"/>
      <c r="BD334" s="103"/>
      <c r="BE334" s="72"/>
      <c r="BF334" s="72"/>
      <c r="BG334" s="77"/>
      <c r="BH334" s="76"/>
      <c r="BI334" s="72"/>
      <c r="BJ334" s="79"/>
      <c r="BK334" s="84"/>
      <c r="BL334" s="76"/>
      <c r="BM334" s="76"/>
      <c r="BN334" s="89"/>
      <c r="BO334" s="89"/>
      <c r="BP334" s="77"/>
      <c r="BQ334" s="77"/>
      <c r="BR334" s="77"/>
      <c r="BS334" s="77"/>
      <c r="BT334" s="77"/>
      <c r="BU334" s="77"/>
      <c r="BV334" s="77"/>
      <c r="BW334" s="77"/>
      <c r="BX334" s="77"/>
      <c r="BY334" s="77"/>
      <c r="BZ334" s="77"/>
      <c r="CA334" s="77"/>
      <c r="CB334" s="77"/>
      <c r="CC334" s="77"/>
      <c r="CD334" s="77"/>
      <c r="CE334" s="77"/>
      <c r="CF334" s="77"/>
      <c r="CG334" s="77"/>
      <c r="CH334" s="77"/>
      <c r="CI334" s="77"/>
      <c r="CJ334" s="77"/>
      <c r="CK334" s="77"/>
      <c r="CL334" s="77"/>
      <c r="CM334" s="77"/>
      <c r="CN334" s="77"/>
      <c r="CO334" s="77"/>
      <c r="CP334" s="77"/>
      <c r="CQ334" s="77"/>
      <c r="CR334" s="77"/>
      <c r="CS334" s="77"/>
      <c r="CT334" s="77"/>
      <c r="CU334" s="77"/>
      <c r="CV334" s="77"/>
      <c r="CW334" s="77"/>
      <c r="CX334" s="77"/>
      <c r="CY334" s="77"/>
      <c r="CZ334" s="77"/>
      <c r="DA334" s="77"/>
      <c r="DB334" s="77"/>
      <c r="DC334" s="77"/>
      <c r="DD334" s="77"/>
      <c r="DE334" s="76"/>
      <c r="DF334" s="76"/>
      <c r="DG334" s="76"/>
      <c r="DI334" s="77"/>
      <c r="DJ334" s="77"/>
    </row>
    <row r="335" spans="1:114" s="105" customFormat="1" ht="15">
      <c r="A335" s="72"/>
      <c r="B335" s="72"/>
      <c r="C335" s="72"/>
      <c r="D335" s="72"/>
      <c r="E335" s="72"/>
      <c r="F335" s="77"/>
      <c r="G335" s="77"/>
      <c r="H335" s="77"/>
      <c r="I335" s="72"/>
      <c r="J335" s="103"/>
      <c r="K335" s="72"/>
      <c r="L335" s="72"/>
      <c r="M335" s="72"/>
      <c r="N335" s="72"/>
      <c r="O335" s="72"/>
      <c r="P335" s="77"/>
      <c r="Q335" s="78"/>
      <c r="R335" s="72"/>
      <c r="S335" s="77"/>
      <c r="T335" s="72"/>
      <c r="U335" s="72"/>
      <c r="V335" s="72"/>
      <c r="W335" s="72"/>
      <c r="X335" s="72"/>
      <c r="Y335" s="77"/>
      <c r="Z335" s="78"/>
      <c r="AA335" s="72"/>
      <c r="AB335" s="77"/>
      <c r="AC335" s="72"/>
      <c r="AD335" s="77"/>
      <c r="AE335" s="77"/>
      <c r="AF335" s="77"/>
      <c r="AG335" s="77"/>
      <c r="AH335" s="77"/>
      <c r="AI335" s="77"/>
      <c r="AJ335" s="77"/>
      <c r="AK335" s="77"/>
      <c r="AL335" s="72"/>
      <c r="AM335" s="72"/>
      <c r="AN335" s="72"/>
      <c r="AO335" s="72"/>
      <c r="AP335" s="72"/>
      <c r="AQ335" s="77"/>
      <c r="AR335" s="78"/>
      <c r="AS335" s="72"/>
      <c r="AT335" s="80"/>
      <c r="AU335" s="72"/>
      <c r="AV335" s="72"/>
      <c r="AW335" s="104"/>
      <c r="AX335" s="72"/>
      <c r="AY335" s="77"/>
      <c r="AZ335" s="82"/>
      <c r="BA335" s="83"/>
      <c r="BB335" s="72"/>
      <c r="BC335" s="72"/>
      <c r="BD335" s="103"/>
      <c r="BE335" s="72"/>
      <c r="BF335" s="72"/>
      <c r="BG335" s="77"/>
      <c r="BH335" s="76"/>
      <c r="BI335" s="72"/>
      <c r="BJ335" s="79"/>
      <c r="BK335" s="84"/>
      <c r="BL335" s="76"/>
      <c r="BM335" s="76"/>
      <c r="BN335" s="89"/>
      <c r="BO335" s="89"/>
      <c r="BP335" s="77"/>
      <c r="BQ335" s="77"/>
      <c r="BR335" s="77"/>
      <c r="BS335" s="77"/>
      <c r="BT335" s="77"/>
      <c r="BU335" s="77"/>
      <c r="BV335" s="77"/>
      <c r="BW335" s="77"/>
      <c r="BX335" s="77"/>
      <c r="BY335" s="77"/>
      <c r="BZ335" s="77"/>
      <c r="CA335" s="77"/>
      <c r="CB335" s="77"/>
      <c r="CC335" s="77"/>
      <c r="CD335" s="77"/>
      <c r="CE335" s="77"/>
      <c r="CF335" s="77"/>
      <c r="CG335" s="77"/>
      <c r="CH335" s="77"/>
      <c r="CI335" s="77"/>
      <c r="CJ335" s="77"/>
      <c r="CK335" s="77"/>
      <c r="CL335" s="77"/>
      <c r="CM335" s="77"/>
      <c r="CN335" s="77"/>
      <c r="CO335" s="77"/>
      <c r="CP335" s="77"/>
      <c r="CQ335" s="77"/>
      <c r="CR335" s="77"/>
      <c r="CS335" s="77"/>
      <c r="CT335" s="77"/>
      <c r="CU335" s="77"/>
      <c r="CV335" s="77"/>
      <c r="CW335" s="77"/>
      <c r="CX335" s="77"/>
      <c r="CY335" s="77"/>
      <c r="CZ335" s="77"/>
      <c r="DA335" s="77"/>
      <c r="DB335" s="77"/>
      <c r="DC335" s="77"/>
      <c r="DD335" s="77"/>
      <c r="DE335" s="76"/>
      <c r="DF335" s="76"/>
      <c r="DG335" s="76"/>
      <c r="DI335" s="77"/>
      <c r="DJ335" s="77"/>
    </row>
    <row r="336" spans="1:114" s="105" customFormat="1" ht="15">
      <c r="A336" s="72"/>
      <c r="B336" s="72"/>
      <c r="C336" s="72"/>
      <c r="D336" s="72"/>
      <c r="E336" s="72"/>
      <c r="F336" s="77"/>
      <c r="G336" s="77"/>
      <c r="H336" s="77"/>
      <c r="I336" s="72"/>
      <c r="J336" s="103"/>
      <c r="K336" s="72"/>
      <c r="L336" s="72"/>
      <c r="M336" s="72"/>
      <c r="N336" s="72"/>
      <c r="O336" s="72"/>
      <c r="P336" s="77"/>
      <c r="Q336" s="78"/>
      <c r="R336" s="72"/>
      <c r="S336" s="77"/>
      <c r="T336" s="72"/>
      <c r="U336" s="72"/>
      <c r="V336" s="72"/>
      <c r="W336" s="72"/>
      <c r="X336" s="72"/>
      <c r="Y336" s="77"/>
      <c r="Z336" s="78"/>
      <c r="AA336" s="72"/>
      <c r="AB336" s="77"/>
      <c r="AC336" s="72"/>
      <c r="AD336" s="77"/>
      <c r="AE336" s="77"/>
      <c r="AF336" s="77"/>
      <c r="AG336" s="77"/>
      <c r="AH336" s="77"/>
      <c r="AI336" s="77"/>
      <c r="AJ336" s="77"/>
      <c r="AK336" s="77"/>
      <c r="AL336" s="72"/>
      <c r="AM336" s="72"/>
      <c r="AN336" s="72"/>
      <c r="AO336" s="72"/>
      <c r="AP336" s="72"/>
      <c r="AQ336" s="77"/>
      <c r="AR336" s="78"/>
      <c r="AS336" s="72"/>
      <c r="AT336" s="80"/>
      <c r="AU336" s="72"/>
      <c r="AV336" s="72"/>
      <c r="AW336" s="104"/>
      <c r="AX336" s="72"/>
      <c r="AY336" s="77"/>
      <c r="AZ336" s="82"/>
      <c r="BA336" s="83"/>
      <c r="BB336" s="72"/>
      <c r="BC336" s="72"/>
      <c r="BD336" s="103"/>
      <c r="BE336" s="72"/>
      <c r="BF336" s="72"/>
      <c r="BG336" s="77"/>
      <c r="BH336" s="76"/>
      <c r="BI336" s="72"/>
      <c r="BJ336" s="79"/>
      <c r="BK336" s="84"/>
      <c r="BL336" s="76"/>
      <c r="BM336" s="76"/>
      <c r="BN336" s="89"/>
      <c r="BO336" s="89"/>
      <c r="BP336" s="77"/>
      <c r="BQ336" s="77"/>
      <c r="BR336" s="77"/>
      <c r="BS336" s="77"/>
      <c r="BT336" s="77"/>
      <c r="BU336" s="77"/>
      <c r="BV336" s="77"/>
      <c r="BW336" s="77"/>
      <c r="BX336" s="77"/>
      <c r="BY336" s="77"/>
      <c r="BZ336" s="77"/>
      <c r="CA336" s="77"/>
      <c r="CB336" s="77"/>
      <c r="CC336" s="77"/>
      <c r="CD336" s="77"/>
      <c r="CE336" s="77"/>
      <c r="CF336" s="77"/>
      <c r="CG336" s="77"/>
      <c r="CH336" s="77"/>
      <c r="CI336" s="77"/>
      <c r="CJ336" s="77"/>
      <c r="CK336" s="77"/>
      <c r="CL336" s="77"/>
      <c r="CM336" s="77"/>
      <c r="CN336" s="77"/>
      <c r="CO336" s="77"/>
      <c r="CP336" s="77"/>
      <c r="CQ336" s="77"/>
      <c r="CR336" s="77"/>
      <c r="CS336" s="77"/>
      <c r="CT336" s="77"/>
      <c r="CU336" s="77"/>
      <c r="CV336" s="77"/>
      <c r="CW336" s="77"/>
      <c r="CX336" s="77"/>
      <c r="CY336" s="77"/>
      <c r="CZ336" s="77"/>
      <c r="DA336" s="77"/>
      <c r="DB336" s="77"/>
      <c r="DC336" s="77"/>
      <c r="DD336" s="77"/>
      <c r="DE336" s="76"/>
      <c r="DF336" s="76"/>
      <c r="DG336" s="76"/>
      <c r="DI336" s="77"/>
      <c r="DJ336" s="77"/>
    </row>
    <row r="337" spans="1:114" s="105" customFormat="1" ht="15">
      <c r="A337" s="72"/>
      <c r="B337" s="72"/>
      <c r="C337" s="72"/>
      <c r="D337" s="72"/>
      <c r="E337" s="72"/>
      <c r="F337" s="77"/>
      <c r="G337" s="77"/>
      <c r="H337" s="77"/>
      <c r="I337" s="72"/>
      <c r="J337" s="103"/>
      <c r="K337" s="72"/>
      <c r="L337" s="72"/>
      <c r="M337" s="72"/>
      <c r="N337" s="72"/>
      <c r="O337" s="72"/>
      <c r="P337" s="77"/>
      <c r="Q337" s="78"/>
      <c r="R337" s="72"/>
      <c r="S337" s="77"/>
      <c r="T337" s="72"/>
      <c r="U337" s="72"/>
      <c r="V337" s="72"/>
      <c r="W337" s="72"/>
      <c r="X337" s="72"/>
      <c r="Y337" s="77"/>
      <c r="Z337" s="78"/>
      <c r="AA337" s="72"/>
      <c r="AB337" s="77"/>
      <c r="AC337" s="72"/>
      <c r="AD337" s="77"/>
      <c r="AE337" s="77"/>
      <c r="AF337" s="77"/>
      <c r="AG337" s="77"/>
      <c r="AH337" s="77"/>
      <c r="AI337" s="77"/>
      <c r="AJ337" s="77"/>
      <c r="AK337" s="77"/>
      <c r="AL337" s="72"/>
      <c r="AM337" s="72"/>
      <c r="AN337" s="72"/>
      <c r="AO337" s="72"/>
      <c r="AP337" s="72"/>
      <c r="AQ337" s="77"/>
      <c r="AR337" s="78"/>
      <c r="AS337" s="72"/>
      <c r="AT337" s="80"/>
      <c r="AU337" s="72"/>
      <c r="AV337" s="72"/>
      <c r="AW337" s="104"/>
      <c r="AX337" s="72"/>
      <c r="AY337" s="77"/>
      <c r="AZ337" s="82"/>
      <c r="BA337" s="83"/>
      <c r="BB337" s="72"/>
      <c r="BC337" s="72"/>
      <c r="BD337" s="103"/>
      <c r="BE337" s="72"/>
      <c r="BF337" s="72"/>
      <c r="BG337" s="77"/>
      <c r="BH337" s="76"/>
      <c r="BI337" s="72"/>
      <c r="BJ337" s="79"/>
      <c r="BK337" s="84"/>
      <c r="BL337" s="76"/>
      <c r="BM337" s="76"/>
      <c r="BN337" s="89"/>
      <c r="BO337" s="89"/>
      <c r="BP337" s="77"/>
      <c r="BQ337" s="77"/>
      <c r="BR337" s="77"/>
      <c r="BS337" s="77"/>
      <c r="BT337" s="77"/>
      <c r="BU337" s="77"/>
      <c r="BV337" s="77"/>
      <c r="BW337" s="77"/>
      <c r="BX337" s="77"/>
      <c r="BY337" s="77"/>
      <c r="BZ337" s="77"/>
      <c r="CA337" s="77"/>
      <c r="CB337" s="77"/>
      <c r="CC337" s="77"/>
      <c r="CD337" s="77"/>
      <c r="CE337" s="77"/>
      <c r="CF337" s="77"/>
      <c r="CG337" s="77"/>
      <c r="CH337" s="77"/>
      <c r="CI337" s="77"/>
      <c r="CJ337" s="77"/>
      <c r="CK337" s="77"/>
      <c r="CL337" s="77"/>
      <c r="CM337" s="77"/>
      <c r="CN337" s="77"/>
      <c r="CO337" s="77"/>
      <c r="CP337" s="77"/>
      <c r="CQ337" s="77"/>
      <c r="CR337" s="77"/>
      <c r="CS337" s="77"/>
      <c r="CT337" s="77"/>
      <c r="CU337" s="77"/>
      <c r="CV337" s="77"/>
      <c r="CW337" s="77"/>
      <c r="CX337" s="77"/>
      <c r="CY337" s="77"/>
      <c r="CZ337" s="77"/>
      <c r="DA337" s="77"/>
      <c r="DB337" s="77"/>
      <c r="DC337" s="77"/>
      <c r="DD337" s="77"/>
      <c r="DE337" s="76"/>
      <c r="DF337" s="76"/>
      <c r="DG337" s="76"/>
      <c r="DI337" s="77"/>
      <c r="DJ337" s="77"/>
    </row>
    <row r="338" spans="1:114" s="105" customFormat="1" ht="15">
      <c r="A338" s="72"/>
      <c r="B338" s="72"/>
      <c r="C338" s="72"/>
      <c r="D338" s="72"/>
      <c r="E338" s="72"/>
      <c r="F338" s="77"/>
      <c r="G338" s="77"/>
      <c r="H338" s="77"/>
      <c r="I338" s="72"/>
      <c r="J338" s="103"/>
      <c r="K338" s="72"/>
      <c r="L338" s="72"/>
      <c r="M338" s="72"/>
      <c r="N338" s="72"/>
      <c r="O338" s="72"/>
      <c r="P338" s="77"/>
      <c r="Q338" s="78"/>
      <c r="R338" s="72"/>
      <c r="S338" s="77"/>
      <c r="T338" s="72"/>
      <c r="U338" s="72"/>
      <c r="V338" s="72"/>
      <c r="W338" s="72"/>
      <c r="X338" s="72"/>
      <c r="Y338" s="77"/>
      <c r="Z338" s="78"/>
      <c r="AA338" s="72"/>
      <c r="AB338" s="77"/>
      <c r="AC338" s="72"/>
      <c r="AD338" s="77"/>
      <c r="AE338" s="77"/>
      <c r="AF338" s="77"/>
      <c r="AG338" s="77"/>
      <c r="AH338" s="77"/>
      <c r="AI338" s="77"/>
      <c r="AJ338" s="77"/>
      <c r="AK338" s="77"/>
      <c r="AL338" s="72"/>
      <c r="AM338" s="72"/>
      <c r="AN338" s="72"/>
      <c r="AO338" s="72"/>
      <c r="AP338" s="72"/>
      <c r="AQ338" s="77"/>
      <c r="AR338" s="78"/>
      <c r="AS338" s="72"/>
      <c r="AT338" s="80"/>
      <c r="AU338" s="72"/>
      <c r="AV338" s="72"/>
      <c r="AW338" s="104"/>
      <c r="AX338" s="72"/>
      <c r="AY338" s="77"/>
      <c r="AZ338" s="82"/>
      <c r="BA338" s="83"/>
      <c r="BB338" s="72"/>
      <c r="BC338" s="72"/>
      <c r="BD338" s="103"/>
      <c r="BE338" s="72"/>
      <c r="BF338" s="72"/>
      <c r="BG338" s="77"/>
      <c r="BH338" s="76"/>
      <c r="BI338" s="72"/>
      <c r="BJ338" s="79"/>
      <c r="BK338" s="84"/>
      <c r="BL338" s="76"/>
      <c r="BM338" s="76"/>
      <c r="BN338" s="89"/>
      <c r="BO338" s="89"/>
      <c r="BP338" s="77"/>
      <c r="BQ338" s="77"/>
      <c r="BR338" s="77"/>
      <c r="BS338" s="77"/>
      <c r="BT338" s="77"/>
      <c r="BU338" s="77"/>
      <c r="BV338" s="77"/>
      <c r="BW338" s="77"/>
      <c r="BX338" s="77"/>
      <c r="BY338" s="77"/>
      <c r="BZ338" s="77"/>
      <c r="CA338" s="77"/>
      <c r="CB338" s="77"/>
      <c r="CC338" s="77"/>
      <c r="CD338" s="77"/>
      <c r="CE338" s="77"/>
      <c r="CF338" s="77"/>
      <c r="CG338" s="77"/>
      <c r="CH338" s="77"/>
      <c r="CI338" s="77"/>
      <c r="CJ338" s="77"/>
      <c r="CK338" s="77"/>
      <c r="CL338" s="77"/>
      <c r="CM338" s="77"/>
      <c r="CN338" s="77"/>
      <c r="CO338" s="77"/>
      <c r="CP338" s="77"/>
      <c r="CQ338" s="77"/>
      <c r="CR338" s="77"/>
      <c r="CS338" s="77"/>
      <c r="CT338" s="77"/>
      <c r="CU338" s="77"/>
      <c r="CV338" s="77"/>
      <c r="CW338" s="77"/>
      <c r="CX338" s="77"/>
      <c r="CY338" s="77"/>
      <c r="CZ338" s="77"/>
      <c r="DA338" s="77"/>
      <c r="DB338" s="77"/>
      <c r="DC338" s="77"/>
      <c r="DD338" s="77"/>
      <c r="DE338" s="76"/>
      <c r="DF338" s="76"/>
      <c r="DG338" s="76"/>
      <c r="DI338" s="77"/>
      <c r="DJ338" s="77"/>
    </row>
    <row r="339" spans="1:114" s="105" customFormat="1" ht="15">
      <c r="A339" s="72"/>
      <c r="B339" s="72"/>
      <c r="C339" s="72"/>
      <c r="D339" s="72"/>
      <c r="E339" s="72"/>
      <c r="F339" s="77"/>
      <c r="G339" s="77"/>
      <c r="H339" s="77"/>
      <c r="I339" s="72"/>
      <c r="J339" s="103"/>
      <c r="K339" s="72"/>
      <c r="L339" s="72"/>
      <c r="M339" s="72"/>
      <c r="N339" s="72"/>
      <c r="O339" s="72"/>
      <c r="P339" s="77"/>
      <c r="Q339" s="78"/>
      <c r="R339" s="72"/>
      <c r="S339" s="77"/>
      <c r="T339" s="72"/>
      <c r="U339" s="72"/>
      <c r="V339" s="72"/>
      <c r="W339" s="72"/>
      <c r="X339" s="72"/>
      <c r="Y339" s="77"/>
      <c r="Z339" s="78"/>
      <c r="AA339" s="72"/>
      <c r="AB339" s="77"/>
      <c r="AC339" s="72"/>
      <c r="AD339" s="77"/>
      <c r="AE339" s="77"/>
      <c r="AF339" s="77"/>
      <c r="AG339" s="77"/>
      <c r="AH339" s="77"/>
      <c r="AI339" s="77"/>
      <c r="AJ339" s="77"/>
      <c r="AK339" s="77"/>
      <c r="AL339" s="72"/>
      <c r="AM339" s="72"/>
      <c r="AN339" s="72"/>
      <c r="AO339" s="72"/>
      <c r="AP339" s="72"/>
      <c r="AQ339" s="77"/>
      <c r="AR339" s="78"/>
      <c r="AS339" s="72"/>
      <c r="AT339" s="80"/>
      <c r="AU339" s="72"/>
      <c r="AV339" s="72"/>
      <c r="AW339" s="104"/>
      <c r="AX339" s="72"/>
      <c r="AY339" s="77"/>
      <c r="AZ339" s="82"/>
      <c r="BA339" s="83"/>
      <c r="BB339" s="72"/>
      <c r="BC339" s="72"/>
      <c r="BD339" s="103"/>
      <c r="BE339" s="72"/>
      <c r="BF339" s="72"/>
      <c r="BG339" s="77"/>
      <c r="BH339" s="76"/>
      <c r="BI339" s="72"/>
      <c r="BJ339" s="79"/>
      <c r="BK339" s="84"/>
      <c r="BL339" s="76"/>
      <c r="BM339" s="76"/>
      <c r="BN339" s="89"/>
      <c r="BO339" s="89"/>
      <c r="BP339" s="77"/>
      <c r="BQ339" s="77"/>
      <c r="BR339" s="77"/>
      <c r="BS339" s="77"/>
      <c r="BT339" s="77"/>
      <c r="BU339" s="77"/>
      <c r="BV339" s="77"/>
      <c r="BW339" s="77"/>
      <c r="BX339" s="77"/>
      <c r="BY339" s="77"/>
      <c r="BZ339" s="77"/>
      <c r="CA339" s="77"/>
      <c r="CB339" s="77"/>
      <c r="CC339" s="77"/>
      <c r="CD339" s="77"/>
      <c r="CE339" s="77"/>
      <c r="CF339" s="77"/>
      <c r="CG339" s="77"/>
      <c r="CH339" s="77"/>
      <c r="CI339" s="77"/>
      <c r="CJ339" s="77"/>
      <c r="CK339" s="77"/>
      <c r="CL339" s="77"/>
      <c r="CM339" s="77"/>
      <c r="CN339" s="77"/>
      <c r="CO339" s="77"/>
      <c r="CP339" s="77"/>
      <c r="CQ339" s="77"/>
      <c r="CR339" s="77"/>
      <c r="CS339" s="77"/>
      <c r="CT339" s="77"/>
      <c r="CU339" s="77"/>
      <c r="CV339" s="77"/>
      <c r="CW339" s="77"/>
      <c r="CX339" s="77"/>
      <c r="CY339" s="77"/>
      <c r="CZ339" s="77"/>
      <c r="DA339" s="77"/>
      <c r="DB339" s="77"/>
      <c r="DC339" s="77"/>
      <c r="DD339" s="77"/>
      <c r="DE339" s="76"/>
      <c r="DF339" s="76"/>
      <c r="DG339" s="76"/>
      <c r="DI339" s="77"/>
      <c r="DJ339" s="77"/>
    </row>
    <row r="340" spans="1:114" s="105" customFormat="1" ht="15">
      <c r="A340" s="72"/>
      <c r="B340" s="72"/>
      <c r="C340" s="72"/>
      <c r="D340" s="72"/>
      <c r="E340" s="72"/>
      <c r="F340" s="77"/>
      <c r="G340" s="77"/>
      <c r="H340" s="77"/>
      <c r="I340" s="72"/>
      <c r="J340" s="103"/>
      <c r="K340" s="72"/>
      <c r="L340" s="72"/>
      <c r="M340" s="72"/>
      <c r="N340" s="72"/>
      <c r="O340" s="72"/>
      <c r="P340" s="77"/>
      <c r="Q340" s="78"/>
      <c r="R340" s="72"/>
      <c r="S340" s="77"/>
      <c r="T340" s="72"/>
      <c r="U340" s="72"/>
      <c r="V340" s="72"/>
      <c r="W340" s="72"/>
      <c r="X340" s="72"/>
      <c r="Y340" s="77"/>
      <c r="Z340" s="78"/>
      <c r="AA340" s="72"/>
      <c r="AB340" s="77"/>
      <c r="AC340" s="72"/>
      <c r="AD340" s="77"/>
      <c r="AE340" s="77"/>
      <c r="AF340" s="77"/>
      <c r="AG340" s="77"/>
      <c r="AH340" s="77"/>
      <c r="AI340" s="77"/>
      <c r="AJ340" s="77"/>
      <c r="AK340" s="77"/>
      <c r="AL340" s="72"/>
      <c r="AM340" s="72"/>
      <c r="AN340" s="72"/>
      <c r="AO340" s="72"/>
      <c r="AP340" s="72"/>
      <c r="AQ340" s="77"/>
      <c r="AR340" s="78"/>
      <c r="AS340" s="72"/>
      <c r="AT340" s="80"/>
      <c r="AU340" s="72"/>
      <c r="AV340" s="72"/>
      <c r="AW340" s="104"/>
      <c r="AX340" s="72"/>
      <c r="AY340" s="77"/>
      <c r="AZ340" s="82"/>
      <c r="BA340" s="83"/>
      <c r="BB340" s="72"/>
      <c r="BC340" s="72"/>
      <c r="BD340" s="103"/>
      <c r="BE340" s="72"/>
      <c r="BF340" s="72"/>
      <c r="BG340" s="77"/>
      <c r="BH340" s="76"/>
      <c r="BI340" s="72"/>
      <c r="BJ340" s="79"/>
      <c r="BK340" s="84"/>
      <c r="BL340" s="76"/>
      <c r="BM340" s="76"/>
      <c r="BN340" s="89"/>
      <c r="BO340" s="89"/>
      <c r="BP340" s="77"/>
      <c r="BQ340" s="77"/>
      <c r="BR340" s="77"/>
      <c r="BS340" s="77"/>
      <c r="BT340" s="77"/>
      <c r="BU340" s="77"/>
      <c r="BV340" s="77"/>
      <c r="BW340" s="77"/>
      <c r="BX340" s="77"/>
      <c r="BY340" s="77"/>
      <c r="BZ340" s="77"/>
      <c r="CA340" s="77"/>
      <c r="CB340" s="77"/>
      <c r="CC340" s="77"/>
      <c r="CD340" s="77"/>
      <c r="CE340" s="77"/>
      <c r="CF340" s="77"/>
      <c r="CG340" s="77"/>
      <c r="CH340" s="77"/>
      <c r="CI340" s="77"/>
      <c r="CJ340" s="77"/>
      <c r="CK340" s="77"/>
      <c r="CL340" s="77"/>
      <c r="CM340" s="77"/>
      <c r="CN340" s="77"/>
      <c r="CO340" s="77"/>
      <c r="CP340" s="77"/>
      <c r="CQ340" s="77"/>
      <c r="CR340" s="77"/>
      <c r="CS340" s="77"/>
      <c r="CT340" s="77"/>
      <c r="CU340" s="77"/>
      <c r="CV340" s="77"/>
      <c r="CW340" s="77"/>
      <c r="CX340" s="77"/>
      <c r="CY340" s="77"/>
      <c r="CZ340" s="77"/>
      <c r="DA340" s="77"/>
      <c r="DB340" s="77"/>
      <c r="DC340" s="77"/>
      <c r="DD340" s="77"/>
      <c r="DE340" s="76"/>
      <c r="DF340" s="76"/>
      <c r="DG340" s="76"/>
      <c r="DI340" s="77"/>
      <c r="DJ340" s="77"/>
    </row>
    <row r="341" spans="1:114" s="105" customFormat="1" ht="15">
      <c r="A341" s="72"/>
      <c r="B341" s="72"/>
      <c r="C341" s="72"/>
      <c r="D341" s="72"/>
      <c r="E341" s="72"/>
      <c r="F341" s="77"/>
      <c r="G341" s="77"/>
      <c r="H341" s="77"/>
      <c r="I341" s="72"/>
      <c r="J341" s="103"/>
      <c r="K341" s="72"/>
      <c r="L341" s="72"/>
      <c r="M341" s="72"/>
      <c r="N341" s="72"/>
      <c r="O341" s="72"/>
      <c r="P341" s="77"/>
      <c r="Q341" s="78"/>
      <c r="R341" s="72"/>
      <c r="S341" s="77"/>
      <c r="T341" s="72"/>
      <c r="U341" s="72"/>
      <c r="V341" s="72"/>
      <c r="W341" s="72"/>
      <c r="X341" s="72"/>
      <c r="Y341" s="77"/>
      <c r="Z341" s="78"/>
      <c r="AA341" s="72"/>
      <c r="AB341" s="77"/>
      <c r="AC341" s="72"/>
      <c r="AD341" s="77"/>
      <c r="AE341" s="77"/>
      <c r="AF341" s="77"/>
      <c r="AG341" s="77"/>
      <c r="AH341" s="77"/>
      <c r="AI341" s="77"/>
      <c r="AJ341" s="77"/>
      <c r="AK341" s="77"/>
      <c r="AL341" s="72"/>
      <c r="AM341" s="72"/>
      <c r="AN341" s="72"/>
      <c r="AO341" s="72"/>
      <c r="AP341" s="72"/>
      <c r="AQ341" s="77"/>
      <c r="AR341" s="78"/>
      <c r="AS341" s="72"/>
      <c r="AT341" s="80"/>
      <c r="AU341" s="72"/>
      <c r="AV341" s="72"/>
      <c r="AW341" s="104"/>
      <c r="AX341" s="72"/>
      <c r="AY341" s="77"/>
      <c r="AZ341" s="82"/>
      <c r="BA341" s="83"/>
      <c r="BB341" s="72"/>
      <c r="BC341" s="72"/>
      <c r="BD341" s="103"/>
      <c r="BE341" s="72"/>
      <c r="BF341" s="72"/>
      <c r="BG341" s="77"/>
      <c r="BH341" s="76"/>
      <c r="BI341" s="72"/>
      <c r="BJ341" s="79"/>
      <c r="BK341" s="84"/>
      <c r="BL341" s="76"/>
      <c r="BM341" s="76"/>
      <c r="BN341" s="89"/>
      <c r="BO341" s="89"/>
      <c r="BP341" s="77"/>
      <c r="BQ341" s="77"/>
      <c r="BR341" s="77"/>
      <c r="BS341" s="77"/>
      <c r="BT341" s="77"/>
      <c r="BU341" s="77"/>
      <c r="BV341" s="77"/>
      <c r="BW341" s="77"/>
      <c r="BX341" s="77"/>
      <c r="BY341" s="77"/>
      <c r="BZ341" s="77"/>
      <c r="CA341" s="77"/>
      <c r="CB341" s="77"/>
      <c r="CC341" s="77"/>
      <c r="CD341" s="77"/>
      <c r="CE341" s="77"/>
      <c r="CF341" s="77"/>
      <c r="CG341" s="77"/>
      <c r="CH341" s="77"/>
      <c r="CI341" s="77"/>
      <c r="CJ341" s="77"/>
      <c r="CK341" s="77"/>
      <c r="CL341" s="77"/>
      <c r="CM341" s="77"/>
      <c r="CN341" s="77"/>
      <c r="CO341" s="77"/>
      <c r="CP341" s="77"/>
      <c r="CQ341" s="77"/>
      <c r="CR341" s="77"/>
      <c r="CS341" s="77"/>
      <c r="CT341" s="77"/>
      <c r="CU341" s="77"/>
      <c r="CV341" s="77"/>
      <c r="CW341" s="77"/>
      <c r="CX341" s="77"/>
      <c r="CY341" s="77"/>
      <c r="CZ341" s="77"/>
      <c r="DA341" s="77"/>
      <c r="DB341" s="77"/>
      <c r="DC341" s="77"/>
      <c r="DD341" s="77"/>
      <c r="DE341" s="76"/>
      <c r="DF341" s="76"/>
      <c r="DG341" s="76"/>
      <c r="DI341" s="77"/>
      <c r="DJ341" s="77"/>
    </row>
    <row r="342" spans="1:114" s="105" customFormat="1" ht="15">
      <c r="A342" s="72"/>
      <c r="B342" s="72"/>
      <c r="C342" s="72"/>
      <c r="D342" s="72"/>
      <c r="E342" s="72"/>
      <c r="F342" s="77"/>
      <c r="G342" s="77"/>
      <c r="H342" s="77"/>
      <c r="I342" s="72"/>
      <c r="J342" s="103"/>
      <c r="K342" s="72"/>
      <c r="L342" s="72"/>
      <c r="M342" s="72"/>
      <c r="N342" s="72"/>
      <c r="O342" s="72"/>
      <c r="P342" s="77"/>
      <c r="Q342" s="78"/>
      <c r="R342" s="72"/>
      <c r="S342" s="77"/>
      <c r="T342" s="72"/>
      <c r="U342" s="72"/>
      <c r="V342" s="72"/>
      <c r="W342" s="72"/>
      <c r="X342" s="72"/>
      <c r="Y342" s="77"/>
      <c r="Z342" s="78"/>
      <c r="AA342" s="72"/>
      <c r="AB342" s="77"/>
      <c r="AC342" s="72"/>
      <c r="AD342" s="77"/>
      <c r="AE342" s="77"/>
      <c r="AF342" s="77"/>
      <c r="AG342" s="77"/>
      <c r="AH342" s="77"/>
      <c r="AI342" s="77"/>
      <c r="AJ342" s="77"/>
      <c r="AK342" s="77"/>
      <c r="AL342" s="72"/>
      <c r="AM342" s="72"/>
      <c r="AN342" s="72"/>
      <c r="AO342" s="72"/>
      <c r="AP342" s="72"/>
      <c r="AQ342" s="77"/>
      <c r="AR342" s="78"/>
      <c r="AS342" s="72"/>
      <c r="AT342" s="80"/>
      <c r="AU342" s="72"/>
      <c r="AV342" s="72"/>
      <c r="AW342" s="104"/>
      <c r="AX342" s="72"/>
      <c r="AY342" s="77"/>
      <c r="AZ342" s="82"/>
      <c r="BA342" s="83"/>
      <c r="BB342" s="72"/>
      <c r="BC342" s="72"/>
      <c r="BD342" s="103"/>
      <c r="BE342" s="72"/>
      <c r="BF342" s="72"/>
      <c r="BG342" s="77"/>
      <c r="BH342" s="76"/>
      <c r="BI342" s="72"/>
      <c r="BJ342" s="79"/>
      <c r="BK342" s="84"/>
      <c r="BL342" s="76"/>
      <c r="BM342" s="76"/>
      <c r="BN342" s="89"/>
      <c r="BO342" s="89"/>
      <c r="BP342" s="77"/>
      <c r="BQ342" s="77"/>
      <c r="BR342" s="77"/>
      <c r="BS342" s="77"/>
      <c r="BT342" s="77"/>
      <c r="BU342" s="77"/>
      <c r="BV342" s="77"/>
      <c r="BW342" s="77"/>
      <c r="BX342" s="77"/>
      <c r="BY342" s="77"/>
      <c r="BZ342" s="77"/>
      <c r="CA342" s="77"/>
      <c r="CB342" s="77"/>
      <c r="CC342" s="77"/>
      <c r="CD342" s="77"/>
      <c r="CE342" s="77"/>
      <c r="CF342" s="77"/>
      <c r="CG342" s="77"/>
      <c r="CH342" s="77"/>
      <c r="CI342" s="77"/>
      <c r="CJ342" s="77"/>
      <c r="CK342" s="77"/>
      <c r="CL342" s="77"/>
      <c r="CM342" s="77"/>
      <c r="CN342" s="77"/>
      <c r="CO342" s="77"/>
      <c r="CP342" s="77"/>
      <c r="CQ342" s="77"/>
      <c r="CR342" s="77"/>
      <c r="CS342" s="77"/>
      <c r="CT342" s="77"/>
      <c r="CU342" s="77"/>
      <c r="CV342" s="77"/>
      <c r="CW342" s="77"/>
      <c r="CX342" s="77"/>
      <c r="CY342" s="77"/>
      <c r="CZ342" s="77"/>
      <c r="DA342" s="77"/>
      <c r="DB342" s="77"/>
      <c r="DC342" s="77"/>
      <c r="DD342" s="77"/>
      <c r="DE342" s="76"/>
      <c r="DF342" s="76"/>
      <c r="DG342" s="76"/>
      <c r="DI342" s="77"/>
      <c r="DJ342" s="77"/>
    </row>
    <row r="343" spans="1:114" s="105" customFormat="1" ht="15">
      <c r="A343" s="72"/>
      <c r="B343" s="72"/>
      <c r="C343" s="72"/>
      <c r="D343" s="72"/>
      <c r="E343" s="72"/>
      <c r="F343" s="77"/>
      <c r="G343" s="77"/>
      <c r="H343" s="77"/>
      <c r="I343" s="72"/>
      <c r="J343" s="103"/>
      <c r="K343" s="72"/>
      <c r="L343" s="72"/>
      <c r="M343" s="72"/>
      <c r="N343" s="72"/>
      <c r="O343" s="72"/>
      <c r="P343" s="77"/>
      <c r="Q343" s="78"/>
      <c r="R343" s="72"/>
      <c r="S343" s="77"/>
      <c r="T343" s="72"/>
      <c r="U343" s="72"/>
      <c r="V343" s="72"/>
      <c r="W343" s="72"/>
      <c r="X343" s="72"/>
      <c r="Y343" s="77"/>
      <c r="Z343" s="78"/>
      <c r="AA343" s="72"/>
      <c r="AB343" s="77"/>
      <c r="AC343" s="72"/>
      <c r="AD343" s="77"/>
      <c r="AE343" s="77"/>
      <c r="AF343" s="77"/>
      <c r="AG343" s="77"/>
      <c r="AH343" s="77"/>
      <c r="AI343" s="77"/>
      <c r="AJ343" s="77"/>
      <c r="AK343" s="77"/>
      <c r="AL343" s="72"/>
      <c r="AM343" s="72"/>
      <c r="AN343" s="72"/>
      <c r="AO343" s="72"/>
      <c r="AP343" s="72"/>
      <c r="AQ343" s="77"/>
      <c r="AR343" s="78"/>
      <c r="AS343" s="72"/>
      <c r="AT343" s="80"/>
      <c r="AU343" s="72"/>
      <c r="AV343" s="72"/>
      <c r="AW343" s="104"/>
      <c r="AX343" s="72"/>
      <c r="AY343" s="77"/>
      <c r="AZ343" s="82"/>
      <c r="BA343" s="83"/>
      <c r="BB343" s="72"/>
      <c r="BC343" s="72"/>
      <c r="BD343" s="103"/>
      <c r="BE343" s="72"/>
      <c r="BF343" s="72"/>
      <c r="BG343" s="77"/>
      <c r="BH343" s="76"/>
      <c r="BI343" s="72"/>
      <c r="BJ343" s="79"/>
      <c r="BK343" s="84"/>
      <c r="BL343" s="76"/>
      <c r="BM343" s="76"/>
      <c r="BN343" s="89"/>
      <c r="BO343" s="89"/>
      <c r="BP343" s="77"/>
      <c r="BQ343" s="77"/>
      <c r="BR343" s="77"/>
      <c r="BS343" s="77"/>
      <c r="BT343" s="77"/>
      <c r="BU343" s="77"/>
      <c r="BV343" s="77"/>
      <c r="BW343" s="77"/>
      <c r="BX343" s="77"/>
      <c r="BY343" s="77"/>
      <c r="BZ343" s="77"/>
      <c r="CA343" s="77"/>
      <c r="CB343" s="77"/>
      <c r="CC343" s="77"/>
      <c r="CD343" s="77"/>
      <c r="CE343" s="77"/>
      <c r="CF343" s="77"/>
      <c r="CG343" s="77"/>
      <c r="CH343" s="77"/>
      <c r="CI343" s="77"/>
      <c r="CJ343" s="77"/>
      <c r="CK343" s="77"/>
      <c r="CL343" s="77"/>
      <c r="CM343" s="77"/>
      <c r="CN343" s="77"/>
      <c r="CO343" s="77"/>
      <c r="CP343" s="77"/>
      <c r="CQ343" s="77"/>
      <c r="CR343" s="77"/>
      <c r="CS343" s="77"/>
      <c r="CT343" s="77"/>
      <c r="CU343" s="77"/>
      <c r="CV343" s="77"/>
      <c r="CW343" s="77"/>
      <c r="CX343" s="77"/>
      <c r="CY343" s="77"/>
      <c r="CZ343" s="77"/>
      <c r="DA343" s="77"/>
      <c r="DB343" s="77"/>
      <c r="DC343" s="77"/>
      <c r="DD343" s="77"/>
      <c r="DE343" s="76"/>
      <c r="DF343" s="76"/>
      <c r="DG343" s="76"/>
      <c r="DI343" s="77"/>
      <c r="DJ343" s="77"/>
    </row>
    <row r="344" spans="1:114" s="105" customFormat="1" ht="15">
      <c r="A344" s="72"/>
      <c r="B344" s="72"/>
      <c r="C344" s="72"/>
      <c r="D344" s="72"/>
      <c r="E344" s="72"/>
      <c r="F344" s="77"/>
      <c r="G344" s="77"/>
      <c r="H344" s="77"/>
      <c r="I344" s="72"/>
      <c r="J344" s="103"/>
      <c r="K344" s="72"/>
      <c r="L344" s="72"/>
      <c r="M344" s="72"/>
      <c r="N344" s="72"/>
      <c r="O344" s="72"/>
      <c r="P344" s="77"/>
      <c r="Q344" s="78"/>
      <c r="R344" s="72"/>
      <c r="S344" s="77"/>
      <c r="T344" s="72"/>
      <c r="U344" s="72"/>
      <c r="V344" s="72"/>
      <c r="W344" s="72"/>
      <c r="X344" s="72"/>
      <c r="Y344" s="77"/>
      <c r="Z344" s="78"/>
      <c r="AA344" s="72"/>
      <c r="AB344" s="77"/>
      <c r="AC344" s="72"/>
      <c r="AD344" s="77"/>
      <c r="AE344" s="77"/>
      <c r="AF344" s="77"/>
      <c r="AG344" s="77"/>
      <c r="AH344" s="77"/>
      <c r="AI344" s="77"/>
      <c r="AJ344" s="77"/>
      <c r="AK344" s="77"/>
      <c r="AL344" s="72"/>
      <c r="AM344" s="72"/>
      <c r="AN344" s="72"/>
      <c r="AO344" s="72"/>
      <c r="AP344" s="72"/>
      <c r="AQ344" s="77"/>
      <c r="AR344" s="78"/>
      <c r="AS344" s="72"/>
      <c r="AT344" s="80"/>
      <c r="AU344" s="72"/>
      <c r="AV344" s="72"/>
      <c r="AW344" s="104"/>
      <c r="AX344" s="72"/>
      <c r="AY344" s="77"/>
      <c r="AZ344" s="82"/>
      <c r="BA344" s="83"/>
      <c r="BB344" s="72"/>
      <c r="BC344" s="72"/>
      <c r="BD344" s="103"/>
      <c r="BE344" s="72"/>
      <c r="BF344" s="72"/>
      <c r="BG344" s="77"/>
      <c r="BH344" s="76"/>
      <c r="BI344" s="72"/>
      <c r="BJ344" s="79"/>
      <c r="BK344" s="84"/>
      <c r="BL344" s="76"/>
      <c r="BM344" s="76"/>
      <c r="BN344" s="89"/>
      <c r="BO344" s="89"/>
      <c r="BP344" s="77"/>
      <c r="BQ344" s="77"/>
      <c r="BR344" s="77"/>
      <c r="BS344" s="77"/>
      <c r="BT344" s="77"/>
      <c r="BU344" s="77"/>
      <c r="BV344" s="77"/>
      <c r="BW344" s="77"/>
      <c r="BX344" s="77"/>
      <c r="BY344" s="77"/>
      <c r="BZ344" s="77"/>
      <c r="CA344" s="77"/>
      <c r="CB344" s="77"/>
      <c r="CC344" s="77"/>
      <c r="CD344" s="77"/>
      <c r="CE344" s="77"/>
      <c r="CF344" s="77"/>
      <c r="CG344" s="77"/>
      <c r="CH344" s="77"/>
      <c r="CI344" s="77"/>
      <c r="CJ344" s="77"/>
      <c r="CK344" s="77"/>
      <c r="CL344" s="77"/>
      <c r="CM344" s="77"/>
      <c r="CN344" s="77"/>
      <c r="CO344" s="77"/>
      <c r="CP344" s="77"/>
      <c r="CQ344" s="77"/>
      <c r="CR344" s="77"/>
      <c r="CS344" s="77"/>
      <c r="CT344" s="77"/>
      <c r="CU344" s="77"/>
      <c r="CV344" s="77"/>
      <c r="CW344" s="77"/>
      <c r="CX344" s="77"/>
      <c r="CY344" s="77"/>
      <c r="CZ344" s="77"/>
      <c r="DA344" s="77"/>
      <c r="DB344" s="77"/>
      <c r="DC344" s="77"/>
      <c r="DD344" s="77"/>
      <c r="DE344" s="76"/>
      <c r="DF344" s="76"/>
      <c r="DG344" s="76"/>
      <c r="DI344" s="77"/>
      <c r="DJ344" s="77"/>
    </row>
    <row r="345" spans="1:114" s="105" customFormat="1" ht="15">
      <c r="A345" s="72"/>
      <c r="B345" s="72"/>
      <c r="C345" s="72"/>
      <c r="D345" s="72"/>
      <c r="E345" s="72"/>
      <c r="F345" s="77"/>
      <c r="G345" s="77"/>
      <c r="H345" s="77"/>
      <c r="I345" s="72"/>
      <c r="J345" s="103"/>
      <c r="K345" s="72"/>
      <c r="L345" s="72"/>
      <c r="M345" s="72"/>
      <c r="N345" s="72"/>
      <c r="O345" s="72"/>
      <c r="P345" s="77"/>
      <c r="Q345" s="78"/>
      <c r="R345" s="72"/>
      <c r="S345" s="77"/>
      <c r="T345" s="72"/>
      <c r="U345" s="72"/>
      <c r="V345" s="72"/>
      <c r="W345" s="72"/>
      <c r="X345" s="72"/>
      <c r="Y345" s="77"/>
      <c r="Z345" s="78"/>
      <c r="AA345" s="72"/>
      <c r="AB345" s="77"/>
      <c r="AC345" s="72"/>
      <c r="AD345" s="77"/>
      <c r="AE345" s="77"/>
      <c r="AF345" s="77"/>
      <c r="AG345" s="77"/>
      <c r="AH345" s="77"/>
      <c r="AI345" s="77"/>
      <c r="AJ345" s="77"/>
      <c r="AK345" s="77"/>
      <c r="AL345" s="72"/>
      <c r="AM345" s="72"/>
      <c r="AN345" s="72"/>
      <c r="AO345" s="72"/>
      <c r="AP345" s="72"/>
      <c r="AQ345" s="77"/>
      <c r="AR345" s="78"/>
      <c r="AS345" s="72"/>
      <c r="AT345" s="80"/>
      <c r="AU345" s="72"/>
      <c r="AV345" s="72"/>
      <c r="AW345" s="104"/>
      <c r="AX345" s="72"/>
      <c r="AY345" s="77"/>
      <c r="AZ345" s="82"/>
      <c r="BA345" s="83"/>
      <c r="BB345" s="72"/>
      <c r="BC345" s="72"/>
      <c r="BD345" s="103"/>
      <c r="BE345" s="72"/>
      <c r="BF345" s="72"/>
      <c r="BG345" s="77"/>
      <c r="BH345" s="76"/>
      <c r="BI345" s="72"/>
      <c r="BJ345" s="79"/>
      <c r="BK345" s="84"/>
      <c r="BL345" s="76"/>
      <c r="BM345" s="76"/>
      <c r="BN345" s="89"/>
      <c r="BO345" s="89"/>
      <c r="BP345" s="77"/>
      <c r="BQ345" s="77"/>
      <c r="BR345" s="77"/>
      <c r="BS345" s="77"/>
      <c r="BT345" s="77"/>
      <c r="BU345" s="77"/>
      <c r="BV345" s="77"/>
      <c r="BW345" s="77"/>
      <c r="BX345" s="77"/>
      <c r="BY345" s="77"/>
      <c r="BZ345" s="77"/>
      <c r="CA345" s="77"/>
      <c r="CB345" s="77"/>
      <c r="CC345" s="77"/>
      <c r="CD345" s="77"/>
      <c r="CE345" s="77"/>
      <c r="CF345" s="77"/>
      <c r="CG345" s="77"/>
      <c r="CH345" s="77"/>
      <c r="CI345" s="77"/>
      <c r="CJ345" s="77"/>
      <c r="CK345" s="77"/>
      <c r="CL345" s="77"/>
      <c r="CM345" s="77"/>
      <c r="CN345" s="77"/>
      <c r="CO345" s="77"/>
      <c r="CP345" s="77"/>
      <c r="CQ345" s="77"/>
      <c r="CR345" s="77"/>
      <c r="CS345" s="77"/>
      <c r="CT345" s="77"/>
      <c r="CU345" s="77"/>
      <c r="CV345" s="77"/>
      <c r="CW345" s="77"/>
      <c r="CX345" s="77"/>
      <c r="CY345" s="77"/>
      <c r="CZ345" s="77"/>
      <c r="DA345" s="77"/>
      <c r="DB345" s="77"/>
      <c r="DC345" s="77"/>
      <c r="DD345" s="77"/>
      <c r="DE345" s="76"/>
      <c r="DF345" s="76"/>
      <c r="DG345" s="76"/>
      <c r="DI345" s="77"/>
      <c r="DJ345" s="77"/>
    </row>
    <row r="346" spans="1:114" s="105" customFormat="1" ht="15">
      <c r="A346" s="72"/>
      <c r="B346" s="72"/>
      <c r="C346" s="72"/>
      <c r="D346" s="72"/>
      <c r="E346" s="72"/>
      <c r="F346" s="77"/>
      <c r="G346" s="77"/>
      <c r="H346" s="77"/>
      <c r="I346" s="72"/>
      <c r="J346" s="103"/>
      <c r="K346" s="72"/>
      <c r="L346" s="72"/>
      <c r="M346" s="72"/>
      <c r="N346" s="72"/>
      <c r="O346" s="72"/>
      <c r="P346" s="77"/>
      <c r="Q346" s="78"/>
      <c r="R346" s="72"/>
      <c r="S346" s="77"/>
      <c r="T346" s="72"/>
      <c r="U346" s="72"/>
      <c r="V346" s="72"/>
      <c r="W346" s="72"/>
      <c r="X346" s="72"/>
      <c r="Y346" s="77"/>
      <c r="Z346" s="78"/>
      <c r="AA346" s="72"/>
      <c r="AB346" s="77"/>
      <c r="AC346" s="72"/>
      <c r="AD346" s="77"/>
      <c r="AE346" s="77"/>
      <c r="AF346" s="77"/>
      <c r="AG346" s="77"/>
      <c r="AH346" s="77"/>
      <c r="AI346" s="77"/>
      <c r="AJ346" s="77"/>
      <c r="AK346" s="77"/>
      <c r="AL346" s="72"/>
      <c r="AM346" s="72"/>
      <c r="AN346" s="72"/>
      <c r="AO346" s="72"/>
      <c r="AP346" s="72"/>
      <c r="AQ346" s="77"/>
      <c r="AR346" s="78"/>
      <c r="AS346" s="72"/>
      <c r="AT346" s="80"/>
      <c r="AU346" s="72"/>
      <c r="AV346" s="72"/>
      <c r="AW346" s="104"/>
      <c r="AX346" s="72"/>
      <c r="AY346" s="77"/>
      <c r="AZ346" s="82"/>
      <c r="BA346" s="83"/>
      <c r="BB346" s="72"/>
      <c r="BC346" s="72"/>
      <c r="BD346" s="103"/>
      <c r="BE346" s="72"/>
      <c r="BF346" s="72"/>
      <c r="BG346" s="77"/>
      <c r="BH346" s="76"/>
      <c r="BI346" s="72"/>
      <c r="BJ346" s="79"/>
      <c r="BK346" s="84"/>
      <c r="BL346" s="76"/>
      <c r="BM346" s="76"/>
      <c r="BN346" s="89"/>
      <c r="BO346" s="89"/>
      <c r="BP346" s="77"/>
      <c r="BQ346" s="77"/>
      <c r="BR346" s="77"/>
      <c r="BS346" s="77"/>
      <c r="BT346" s="77"/>
      <c r="BU346" s="77"/>
      <c r="BV346" s="77"/>
      <c r="BW346" s="77"/>
      <c r="BX346" s="77"/>
      <c r="BY346" s="77"/>
      <c r="BZ346" s="77"/>
      <c r="CA346" s="77"/>
      <c r="CB346" s="77"/>
      <c r="CC346" s="77"/>
      <c r="CD346" s="77"/>
      <c r="CE346" s="77"/>
      <c r="CF346" s="77"/>
      <c r="CG346" s="77"/>
      <c r="CH346" s="77"/>
      <c r="CI346" s="77"/>
      <c r="CJ346" s="77"/>
      <c r="CK346" s="77"/>
      <c r="CL346" s="77"/>
      <c r="CM346" s="77"/>
      <c r="CN346" s="77"/>
      <c r="CO346" s="77"/>
      <c r="CP346" s="77"/>
      <c r="CQ346" s="77"/>
      <c r="CR346" s="77"/>
      <c r="CS346" s="77"/>
      <c r="CT346" s="77"/>
      <c r="CU346" s="77"/>
      <c r="CV346" s="77"/>
      <c r="CW346" s="77"/>
      <c r="CX346" s="77"/>
      <c r="CY346" s="77"/>
      <c r="CZ346" s="77"/>
      <c r="DA346" s="77"/>
      <c r="DB346" s="77"/>
      <c r="DC346" s="77"/>
      <c r="DD346" s="77"/>
      <c r="DE346" s="76"/>
      <c r="DF346" s="76"/>
      <c r="DG346" s="76"/>
      <c r="DI346" s="77"/>
      <c r="DJ346" s="77"/>
    </row>
    <row r="347" spans="1:114" s="105" customFormat="1" ht="15">
      <c r="A347" s="72"/>
      <c r="B347" s="72"/>
      <c r="C347" s="72"/>
      <c r="D347" s="72"/>
      <c r="E347" s="72"/>
      <c r="F347" s="77"/>
      <c r="G347" s="77"/>
      <c r="H347" s="77"/>
      <c r="I347" s="72"/>
      <c r="J347" s="103"/>
      <c r="K347" s="72"/>
      <c r="L347" s="72"/>
      <c r="M347" s="72"/>
      <c r="N347" s="72"/>
      <c r="O347" s="72"/>
      <c r="P347" s="77"/>
      <c r="Q347" s="78"/>
      <c r="R347" s="72"/>
      <c r="S347" s="77"/>
      <c r="T347" s="72"/>
      <c r="U347" s="72"/>
      <c r="V347" s="72"/>
      <c r="W347" s="72"/>
      <c r="X347" s="72"/>
      <c r="Y347" s="77"/>
      <c r="Z347" s="78"/>
      <c r="AA347" s="72"/>
      <c r="AB347" s="77"/>
      <c r="AC347" s="72"/>
      <c r="AD347" s="77"/>
      <c r="AE347" s="77"/>
      <c r="AF347" s="77"/>
      <c r="AG347" s="77"/>
      <c r="AH347" s="77"/>
      <c r="AI347" s="77"/>
      <c r="AJ347" s="77"/>
      <c r="AK347" s="77"/>
      <c r="AL347" s="72"/>
      <c r="AM347" s="72"/>
      <c r="AN347" s="72"/>
      <c r="AO347" s="72"/>
      <c r="AP347" s="72"/>
      <c r="AQ347" s="77"/>
      <c r="AR347" s="78"/>
      <c r="AS347" s="72"/>
      <c r="AT347" s="80"/>
      <c r="AU347" s="72"/>
      <c r="AV347" s="72"/>
      <c r="AW347" s="104"/>
      <c r="AX347" s="72"/>
      <c r="AY347" s="77"/>
      <c r="AZ347" s="82"/>
      <c r="BA347" s="83"/>
      <c r="BB347" s="72"/>
      <c r="BC347" s="72"/>
      <c r="BD347" s="103"/>
      <c r="BE347" s="72"/>
      <c r="BF347" s="72"/>
      <c r="BG347" s="77"/>
      <c r="BH347" s="76"/>
      <c r="BI347" s="72"/>
      <c r="BJ347" s="79"/>
      <c r="BK347" s="84"/>
      <c r="BL347" s="76"/>
      <c r="BM347" s="76"/>
      <c r="BN347" s="89"/>
      <c r="BO347" s="89"/>
      <c r="BP347" s="77"/>
      <c r="BQ347" s="77"/>
      <c r="BR347" s="77"/>
      <c r="BS347" s="77"/>
      <c r="BT347" s="77"/>
      <c r="BU347" s="77"/>
      <c r="BV347" s="77"/>
      <c r="BW347" s="77"/>
      <c r="BX347" s="77"/>
      <c r="BY347" s="77"/>
      <c r="BZ347" s="77"/>
      <c r="CA347" s="77"/>
      <c r="CB347" s="77"/>
      <c r="CC347" s="77"/>
      <c r="CD347" s="77"/>
      <c r="CE347" s="77"/>
      <c r="CF347" s="77"/>
      <c r="CG347" s="77"/>
      <c r="CH347" s="77"/>
      <c r="CI347" s="77"/>
      <c r="CJ347" s="77"/>
      <c r="CK347" s="77"/>
      <c r="CL347" s="77"/>
      <c r="CM347" s="77"/>
      <c r="CN347" s="77"/>
      <c r="CO347" s="77"/>
      <c r="CP347" s="77"/>
      <c r="CQ347" s="77"/>
      <c r="CR347" s="77"/>
      <c r="CS347" s="77"/>
      <c r="CT347" s="77"/>
      <c r="CU347" s="77"/>
      <c r="CV347" s="77"/>
      <c r="CW347" s="77"/>
      <c r="CX347" s="77"/>
      <c r="CY347" s="77"/>
      <c r="CZ347" s="77"/>
      <c r="DA347" s="77"/>
      <c r="DB347" s="77"/>
      <c r="DC347" s="77"/>
      <c r="DD347" s="77"/>
      <c r="DE347" s="76"/>
      <c r="DF347" s="76"/>
      <c r="DG347" s="76"/>
      <c r="DI347" s="77"/>
      <c r="DJ347" s="77"/>
    </row>
    <row r="348" spans="1:114" s="105" customFormat="1" ht="15">
      <c r="A348" s="72"/>
      <c r="B348" s="72"/>
      <c r="C348" s="72"/>
      <c r="D348" s="72"/>
      <c r="E348" s="72"/>
      <c r="F348" s="77"/>
      <c r="G348" s="77"/>
      <c r="H348" s="77"/>
      <c r="I348" s="72"/>
      <c r="J348" s="103"/>
      <c r="K348" s="72"/>
      <c r="L348" s="72"/>
      <c r="M348" s="72"/>
      <c r="N348" s="72"/>
      <c r="O348" s="72"/>
      <c r="P348" s="77"/>
      <c r="Q348" s="78"/>
      <c r="R348" s="72"/>
      <c r="S348" s="77"/>
      <c r="T348" s="72"/>
      <c r="U348" s="72"/>
      <c r="V348" s="72"/>
      <c r="W348" s="72"/>
      <c r="X348" s="72"/>
      <c r="Y348" s="77"/>
      <c r="Z348" s="78"/>
      <c r="AA348" s="72"/>
      <c r="AB348" s="77"/>
      <c r="AC348" s="72"/>
      <c r="AD348" s="77"/>
      <c r="AE348" s="77"/>
      <c r="AF348" s="77"/>
      <c r="AG348" s="77"/>
      <c r="AH348" s="77"/>
      <c r="AI348" s="77"/>
      <c r="AJ348" s="77"/>
      <c r="AK348" s="77"/>
      <c r="AL348" s="72"/>
      <c r="AM348" s="72"/>
      <c r="AN348" s="72"/>
      <c r="AO348" s="72"/>
      <c r="AP348" s="72"/>
      <c r="AQ348" s="77"/>
      <c r="AR348" s="78"/>
      <c r="AS348" s="72"/>
      <c r="AT348" s="80"/>
      <c r="AU348" s="72"/>
      <c r="AV348" s="72"/>
      <c r="AW348" s="104"/>
      <c r="AX348" s="72"/>
      <c r="AY348" s="77"/>
      <c r="AZ348" s="82"/>
      <c r="BA348" s="83"/>
      <c r="BB348" s="72"/>
      <c r="BC348" s="72"/>
      <c r="BD348" s="103"/>
      <c r="BE348" s="72"/>
      <c r="BF348" s="72"/>
      <c r="BG348" s="77"/>
      <c r="BH348" s="76"/>
      <c r="BI348" s="72"/>
      <c r="BJ348" s="79"/>
      <c r="BK348" s="84"/>
      <c r="BL348" s="76"/>
      <c r="BM348" s="76"/>
      <c r="BN348" s="89"/>
      <c r="BO348" s="89"/>
      <c r="BP348" s="77"/>
      <c r="BQ348" s="77"/>
      <c r="BR348" s="77"/>
      <c r="BS348" s="77"/>
      <c r="BT348" s="77"/>
      <c r="BU348" s="77"/>
      <c r="BV348" s="77"/>
      <c r="BW348" s="77"/>
      <c r="BX348" s="77"/>
      <c r="BY348" s="77"/>
      <c r="BZ348" s="77"/>
      <c r="CA348" s="77"/>
      <c r="CB348" s="77"/>
      <c r="CC348" s="77"/>
      <c r="CD348" s="77"/>
      <c r="CE348" s="77"/>
      <c r="CF348" s="77"/>
      <c r="CG348" s="77"/>
      <c r="CH348" s="77"/>
      <c r="CI348" s="77"/>
      <c r="CJ348" s="77"/>
      <c r="CK348" s="77"/>
      <c r="CL348" s="77"/>
      <c r="CM348" s="77"/>
      <c r="CN348" s="77"/>
      <c r="CO348" s="77"/>
      <c r="CP348" s="77"/>
      <c r="CQ348" s="77"/>
      <c r="CR348" s="77"/>
      <c r="CS348" s="77"/>
      <c r="CT348" s="77"/>
      <c r="CU348" s="77"/>
      <c r="CV348" s="77"/>
      <c r="CW348" s="77"/>
      <c r="CX348" s="77"/>
      <c r="CY348" s="77"/>
      <c r="CZ348" s="77"/>
      <c r="DA348" s="77"/>
      <c r="DB348" s="77"/>
      <c r="DC348" s="77"/>
      <c r="DD348" s="77"/>
      <c r="DE348" s="76"/>
      <c r="DF348" s="76"/>
      <c r="DG348" s="76"/>
      <c r="DI348" s="77"/>
      <c r="DJ348" s="77"/>
    </row>
    <row r="349" spans="1:114" s="105" customFormat="1" ht="15">
      <c r="A349" s="72"/>
      <c r="B349" s="72"/>
      <c r="C349" s="72"/>
      <c r="D349" s="72"/>
      <c r="E349" s="72"/>
      <c r="F349" s="77"/>
      <c r="G349" s="77"/>
      <c r="H349" s="77"/>
      <c r="I349" s="72"/>
      <c r="J349" s="103"/>
      <c r="K349" s="72"/>
      <c r="L349" s="72"/>
      <c r="M349" s="72"/>
      <c r="N349" s="72"/>
      <c r="O349" s="72"/>
      <c r="P349" s="77"/>
      <c r="Q349" s="78"/>
      <c r="R349" s="72"/>
      <c r="S349" s="77"/>
      <c r="T349" s="72"/>
      <c r="U349" s="72"/>
      <c r="V349" s="72"/>
      <c r="W349" s="72"/>
      <c r="X349" s="72"/>
      <c r="Y349" s="77"/>
      <c r="Z349" s="78"/>
      <c r="AA349" s="72"/>
      <c r="AB349" s="77"/>
      <c r="AC349" s="72"/>
      <c r="AD349" s="77"/>
      <c r="AE349" s="77"/>
      <c r="AF349" s="77"/>
      <c r="AG349" s="77"/>
      <c r="AH349" s="77"/>
      <c r="AI349" s="77"/>
      <c r="AJ349" s="77"/>
      <c r="AK349" s="77"/>
      <c r="AL349" s="72"/>
      <c r="AM349" s="72"/>
      <c r="AN349" s="72"/>
      <c r="AO349" s="72"/>
      <c r="AP349" s="72"/>
      <c r="AQ349" s="77"/>
      <c r="AR349" s="78"/>
      <c r="AS349" s="72"/>
      <c r="AT349" s="80"/>
      <c r="AU349" s="72"/>
      <c r="AV349" s="72"/>
      <c r="AW349" s="104"/>
      <c r="AX349" s="72"/>
      <c r="AY349" s="77"/>
      <c r="AZ349" s="82"/>
      <c r="BA349" s="83"/>
      <c r="BB349" s="72"/>
      <c r="BC349" s="72"/>
      <c r="BD349" s="103"/>
      <c r="BE349" s="72"/>
      <c r="BF349" s="72"/>
      <c r="BG349" s="77"/>
      <c r="BH349" s="76"/>
      <c r="BI349" s="72"/>
      <c r="BJ349" s="79"/>
      <c r="BK349" s="84"/>
      <c r="BL349" s="76"/>
      <c r="BM349" s="76"/>
      <c r="BN349" s="89"/>
      <c r="BO349" s="89"/>
      <c r="BP349" s="77"/>
      <c r="BQ349" s="77"/>
      <c r="BR349" s="77"/>
      <c r="BS349" s="77"/>
      <c r="BT349" s="77"/>
      <c r="BU349" s="77"/>
      <c r="BV349" s="77"/>
      <c r="BW349" s="77"/>
      <c r="BX349" s="77"/>
      <c r="BY349" s="77"/>
      <c r="BZ349" s="77"/>
      <c r="CA349" s="77"/>
      <c r="CB349" s="77"/>
      <c r="CC349" s="77"/>
      <c r="CD349" s="77"/>
      <c r="CE349" s="77"/>
      <c r="CF349" s="77"/>
      <c r="CG349" s="77"/>
      <c r="CH349" s="77"/>
      <c r="CI349" s="77"/>
      <c r="CJ349" s="77"/>
      <c r="CK349" s="77"/>
      <c r="CL349" s="77"/>
      <c r="CM349" s="77"/>
      <c r="CN349" s="77"/>
      <c r="CO349" s="77"/>
      <c r="CP349" s="77"/>
      <c r="CQ349" s="77"/>
      <c r="CR349" s="77"/>
      <c r="CS349" s="77"/>
      <c r="CT349" s="77"/>
      <c r="CU349" s="77"/>
      <c r="CV349" s="77"/>
      <c r="CW349" s="77"/>
      <c r="CX349" s="77"/>
      <c r="CY349" s="77"/>
      <c r="CZ349" s="77"/>
      <c r="DA349" s="77"/>
      <c r="DB349" s="77"/>
      <c r="DC349" s="77"/>
      <c r="DD349" s="77"/>
      <c r="DE349" s="76"/>
      <c r="DF349" s="76"/>
      <c r="DG349" s="76"/>
      <c r="DI349" s="77"/>
      <c r="DJ349" s="77"/>
    </row>
    <row r="350" spans="1:114" s="105" customFormat="1" ht="15">
      <c r="A350" s="72"/>
      <c r="B350" s="72"/>
      <c r="C350" s="72"/>
      <c r="D350" s="72"/>
      <c r="E350" s="72"/>
      <c r="F350" s="77"/>
      <c r="G350" s="77"/>
      <c r="H350" s="77"/>
      <c r="I350" s="72"/>
      <c r="J350" s="103"/>
      <c r="K350" s="72"/>
      <c r="L350" s="72"/>
      <c r="M350" s="72"/>
      <c r="N350" s="72"/>
      <c r="O350" s="72"/>
      <c r="P350" s="77"/>
      <c r="Q350" s="78"/>
      <c r="R350" s="72"/>
      <c r="S350" s="77"/>
      <c r="T350" s="72"/>
      <c r="U350" s="72"/>
      <c r="V350" s="72"/>
      <c r="W350" s="72"/>
      <c r="X350" s="72"/>
      <c r="Y350" s="77"/>
      <c r="Z350" s="78"/>
      <c r="AA350" s="72"/>
      <c r="AB350" s="77"/>
      <c r="AC350" s="72"/>
      <c r="AD350" s="77"/>
      <c r="AE350" s="77"/>
      <c r="AF350" s="77"/>
      <c r="AG350" s="77"/>
      <c r="AH350" s="77"/>
      <c r="AI350" s="77"/>
      <c r="AJ350" s="77"/>
      <c r="AK350" s="77"/>
      <c r="AL350" s="72"/>
      <c r="AM350" s="72"/>
      <c r="AN350" s="72"/>
      <c r="AO350" s="72"/>
      <c r="AP350" s="72"/>
      <c r="AQ350" s="77"/>
      <c r="AR350" s="78"/>
      <c r="AS350" s="72"/>
      <c r="AT350" s="80"/>
      <c r="AU350" s="72"/>
      <c r="AV350" s="72"/>
      <c r="AW350" s="104"/>
      <c r="AX350" s="72"/>
      <c r="AY350" s="77"/>
      <c r="AZ350" s="82"/>
      <c r="BA350" s="83"/>
      <c r="BB350" s="72"/>
      <c r="BC350" s="72"/>
      <c r="BD350" s="103"/>
      <c r="BE350" s="72"/>
      <c r="BF350" s="72"/>
      <c r="BG350" s="77"/>
      <c r="BH350" s="76"/>
      <c r="BI350" s="72"/>
      <c r="BJ350" s="79"/>
      <c r="BK350" s="84"/>
      <c r="BL350" s="76"/>
      <c r="BM350" s="76"/>
      <c r="BN350" s="89"/>
      <c r="BO350" s="89"/>
      <c r="BP350" s="77"/>
      <c r="BQ350" s="77"/>
      <c r="BR350" s="77"/>
      <c r="BS350" s="77"/>
      <c r="BT350" s="77"/>
      <c r="BU350" s="77"/>
      <c r="BV350" s="77"/>
      <c r="BW350" s="77"/>
      <c r="BX350" s="77"/>
      <c r="BY350" s="77"/>
      <c r="BZ350" s="77"/>
      <c r="CA350" s="77"/>
      <c r="CB350" s="77"/>
      <c r="CC350" s="77"/>
      <c r="CD350" s="77"/>
      <c r="CE350" s="77"/>
      <c r="CF350" s="77"/>
      <c r="CG350" s="77"/>
      <c r="CH350" s="77"/>
      <c r="CI350" s="77"/>
      <c r="CJ350" s="77"/>
      <c r="CK350" s="77"/>
      <c r="CL350" s="77"/>
      <c r="CM350" s="77"/>
      <c r="CN350" s="77"/>
      <c r="CO350" s="77"/>
      <c r="CP350" s="77"/>
      <c r="CQ350" s="77"/>
      <c r="CR350" s="77"/>
      <c r="CS350" s="77"/>
      <c r="CT350" s="77"/>
      <c r="CU350" s="77"/>
      <c r="CV350" s="77"/>
      <c r="CW350" s="77"/>
      <c r="CX350" s="77"/>
      <c r="CY350" s="77"/>
      <c r="CZ350" s="77"/>
      <c r="DA350" s="77"/>
      <c r="DB350" s="77"/>
      <c r="DC350" s="77"/>
      <c r="DD350" s="77"/>
      <c r="DE350" s="76"/>
      <c r="DF350" s="76"/>
      <c r="DG350" s="76"/>
      <c r="DI350" s="77"/>
      <c r="DJ350" s="77"/>
    </row>
    <row r="351" spans="1:114" s="105" customFormat="1" ht="15">
      <c r="A351" s="72"/>
      <c r="B351" s="72"/>
      <c r="C351" s="72"/>
      <c r="D351" s="72"/>
      <c r="E351" s="72"/>
      <c r="F351" s="77"/>
      <c r="G351" s="77"/>
      <c r="H351" s="77"/>
      <c r="I351" s="72"/>
      <c r="J351" s="103"/>
      <c r="K351" s="72"/>
      <c r="L351" s="72"/>
      <c r="M351" s="72"/>
      <c r="N351" s="72"/>
      <c r="O351" s="72"/>
      <c r="P351" s="77"/>
      <c r="Q351" s="78"/>
      <c r="R351" s="72"/>
      <c r="S351" s="77"/>
      <c r="T351" s="72"/>
      <c r="U351" s="72"/>
      <c r="V351" s="72"/>
      <c r="W351" s="72"/>
      <c r="X351" s="72"/>
      <c r="Y351" s="77"/>
      <c r="Z351" s="78"/>
      <c r="AA351" s="72"/>
      <c r="AB351" s="77"/>
      <c r="AC351" s="72"/>
      <c r="AD351" s="77"/>
      <c r="AE351" s="77"/>
      <c r="AF351" s="77"/>
      <c r="AG351" s="77"/>
      <c r="AH351" s="77"/>
      <c r="AI351" s="77"/>
      <c r="AJ351" s="77"/>
      <c r="AK351" s="77"/>
      <c r="AL351" s="72"/>
      <c r="AM351" s="72"/>
      <c r="AN351" s="72"/>
      <c r="AO351" s="72"/>
      <c r="AP351" s="72"/>
      <c r="AQ351" s="77"/>
      <c r="AR351" s="78"/>
      <c r="AS351" s="72"/>
      <c r="AT351" s="80"/>
      <c r="AU351" s="72"/>
      <c r="AV351" s="72"/>
      <c r="AW351" s="104"/>
      <c r="AX351" s="72"/>
      <c r="AY351" s="77"/>
      <c r="AZ351" s="82"/>
      <c r="BA351" s="83"/>
      <c r="BB351" s="72"/>
      <c r="BC351" s="72"/>
      <c r="BD351" s="103"/>
      <c r="BE351" s="72"/>
      <c r="BF351" s="72"/>
      <c r="BG351" s="77"/>
      <c r="BH351" s="76"/>
      <c r="BI351" s="72"/>
      <c r="BJ351" s="79"/>
      <c r="BK351" s="84"/>
      <c r="BL351" s="76"/>
      <c r="BM351" s="76"/>
      <c r="BN351" s="89"/>
      <c r="BO351" s="89"/>
      <c r="BP351" s="77"/>
      <c r="BQ351" s="77"/>
      <c r="BR351" s="77"/>
      <c r="BS351" s="77"/>
      <c r="BT351" s="77"/>
      <c r="BU351" s="77"/>
      <c r="BV351" s="77"/>
      <c r="BW351" s="77"/>
      <c r="BX351" s="77"/>
      <c r="BY351" s="77"/>
      <c r="BZ351" s="77"/>
      <c r="CA351" s="77"/>
      <c r="CB351" s="77"/>
      <c r="CC351" s="77"/>
      <c r="CD351" s="77"/>
      <c r="CE351" s="77"/>
      <c r="CF351" s="77"/>
      <c r="CG351" s="77"/>
      <c r="CH351" s="77"/>
      <c r="CI351" s="77"/>
      <c r="CJ351" s="77"/>
      <c r="CK351" s="77"/>
      <c r="CL351" s="77"/>
      <c r="CM351" s="77"/>
      <c r="CN351" s="77"/>
      <c r="CO351" s="77"/>
      <c r="CP351" s="77"/>
      <c r="CQ351" s="77"/>
      <c r="CR351" s="77"/>
      <c r="CS351" s="77"/>
      <c r="CT351" s="77"/>
      <c r="CU351" s="77"/>
      <c r="CV351" s="77"/>
      <c r="CW351" s="77"/>
      <c r="CX351" s="77"/>
      <c r="CY351" s="77"/>
      <c r="CZ351" s="77"/>
      <c r="DA351" s="77"/>
      <c r="DB351" s="77"/>
      <c r="DC351" s="77"/>
      <c r="DD351" s="77"/>
      <c r="DE351" s="76"/>
      <c r="DF351" s="76"/>
      <c r="DG351" s="76"/>
      <c r="DI351" s="77"/>
      <c r="DJ351" s="77"/>
    </row>
    <row r="352" spans="1:114" s="105" customFormat="1" ht="15">
      <c r="A352" s="72"/>
      <c r="B352" s="72"/>
      <c r="C352" s="72"/>
      <c r="D352" s="72"/>
      <c r="E352" s="72"/>
      <c r="F352" s="77"/>
      <c r="G352" s="77"/>
      <c r="H352" s="77"/>
      <c r="I352" s="72"/>
      <c r="J352" s="103"/>
      <c r="K352" s="72"/>
      <c r="L352" s="72"/>
      <c r="M352" s="72"/>
      <c r="N352" s="72"/>
      <c r="O352" s="72"/>
      <c r="P352" s="77"/>
      <c r="Q352" s="78"/>
      <c r="R352" s="72"/>
      <c r="S352" s="77"/>
      <c r="T352" s="72"/>
      <c r="U352" s="72"/>
      <c r="V352" s="72"/>
      <c r="W352" s="72"/>
      <c r="X352" s="72"/>
      <c r="Y352" s="77"/>
      <c r="Z352" s="78"/>
      <c r="AA352" s="72"/>
      <c r="AB352" s="77"/>
      <c r="AC352" s="72"/>
      <c r="AD352" s="77"/>
      <c r="AE352" s="77"/>
      <c r="AF352" s="77"/>
      <c r="AG352" s="77"/>
      <c r="AH352" s="77"/>
      <c r="AI352" s="77"/>
      <c r="AJ352" s="77"/>
      <c r="AK352" s="77"/>
      <c r="AL352" s="72"/>
      <c r="AM352" s="72"/>
      <c r="AN352" s="72"/>
      <c r="AO352" s="72"/>
      <c r="AP352" s="72"/>
      <c r="AQ352" s="77"/>
      <c r="AR352" s="78"/>
      <c r="AS352" s="72"/>
      <c r="AT352" s="80"/>
      <c r="AU352" s="72"/>
      <c r="AV352" s="72"/>
      <c r="AW352" s="104"/>
      <c r="AX352" s="72"/>
      <c r="AY352" s="77"/>
      <c r="AZ352" s="82"/>
      <c r="BA352" s="83"/>
      <c r="BB352" s="72"/>
      <c r="BC352" s="72"/>
      <c r="BD352" s="103"/>
      <c r="BE352" s="72"/>
      <c r="BF352" s="72"/>
      <c r="BG352" s="77"/>
      <c r="BH352" s="76"/>
      <c r="BI352" s="72"/>
      <c r="BJ352" s="79"/>
      <c r="BK352" s="84"/>
      <c r="BL352" s="76"/>
      <c r="BM352" s="76"/>
      <c r="BN352" s="89"/>
      <c r="BO352" s="89"/>
      <c r="BP352" s="77"/>
      <c r="BQ352" s="77"/>
      <c r="BR352" s="77"/>
      <c r="BS352" s="77"/>
      <c r="BT352" s="77"/>
      <c r="BU352" s="77"/>
      <c r="BV352" s="77"/>
      <c r="BW352" s="77"/>
      <c r="BX352" s="77"/>
      <c r="BY352" s="77"/>
      <c r="BZ352" s="77"/>
      <c r="CA352" s="77"/>
      <c r="CB352" s="77"/>
      <c r="CC352" s="77"/>
      <c r="CD352" s="77"/>
      <c r="CE352" s="77"/>
      <c r="CF352" s="77"/>
      <c r="CG352" s="77"/>
      <c r="CH352" s="77"/>
      <c r="CI352" s="77"/>
      <c r="CJ352" s="77"/>
      <c r="CK352" s="77"/>
      <c r="CL352" s="77"/>
      <c r="CM352" s="77"/>
      <c r="CN352" s="77"/>
      <c r="CO352" s="77"/>
      <c r="CP352" s="77"/>
      <c r="CQ352" s="77"/>
      <c r="CR352" s="77"/>
      <c r="CS352" s="77"/>
      <c r="CT352" s="77"/>
      <c r="CU352" s="77"/>
      <c r="CV352" s="77"/>
      <c r="CW352" s="77"/>
      <c r="CX352" s="77"/>
      <c r="CY352" s="77"/>
      <c r="CZ352" s="77"/>
      <c r="DA352" s="77"/>
      <c r="DB352" s="77"/>
      <c r="DC352" s="77"/>
      <c r="DD352" s="77"/>
      <c r="DE352" s="76"/>
      <c r="DF352" s="76"/>
      <c r="DG352" s="76"/>
      <c r="DI352" s="77"/>
      <c r="DJ352" s="77"/>
    </row>
    <row r="353" spans="1:114" s="105" customFormat="1" ht="15">
      <c r="A353" s="72"/>
      <c r="B353" s="72"/>
      <c r="C353" s="72"/>
      <c r="D353" s="72"/>
      <c r="E353" s="72"/>
      <c r="F353" s="77"/>
      <c r="G353" s="77"/>
      <c r="H353" s="77"/>
      <c r="I353" s="72"/>
      <c r="J353" s="103"/>
      <c r="K353" s="72"/>
      <c r="L353" s="72"/>
      <c r="M353" s="72"/>
      <c r="N353" s="72"/>
      <c r="O353" s="72"/>
      <c r="P353" s="77"/>
      <c r="Q353" s="78"/>
      <c r="R353" s="72"/>
      <c r="S353" s="77"/>
      <c r="T353" s="72"/>
      <c r="U353" s="72"/>
      <c r="V353" s="72"/>
      <c r="W353" s="72"/>
      <c r="X353" s="72"/>
      <c r="Y353" s="77"/>
      <c r="Z353" s="78"/>
      <c r="AA353" s="72"/>
      <c r="AB353" s="77"/>
      <c r="AC353" s="72"/>
      <c r="AD353" s="77"/>
      <c r="AE353" s="77"/>
      <c r="AF353" s="77"/>
      <c r="AG353" s="77"/>
      <c r="AH353" s="77"/>
      <c r="AI353" s="77"/>
      <c r="AJ353" s="77"/>
      <c r="AK353" s="77"/>
      <c r="AL353" s="72"/>
      <c r="AM353" s="72"/>
      <c r="AN353" s="72"/>
      <c r="AO353" s="72"/>
      <c r="AP353" s="72"/>
      <c r="AQ353" s="77"/>
      <c r="AR353" s="78"/>
      <c r="AS353" s="72"/>
      <c r="AT353" s="80"/>
      <c r="AU353" s="72"/>
      <c r="AV353" s="72"/>
      <c r="AW353" s="104"/>
      <c r="AX353" s="72"/>
      <c r="AY353" s="77"/>
      <c r="AZ353" s="82"/>
      <c r="BA353" s="83"/>
      <c r="BB353" s="72"/>
      <c r="BC353" s="72"/>
      <c r="BD353" s="103"/>
      <c r="BE353" s="72"/>
      <c r="BF353" s="72"/>
      <c r="BG353" s="77"/>
      <c r="BH353" s="76"/>
      <c r="BI353" s="72"/>
      <c r="BJ353" s="79"/>
      <c r="BK353" s="84"/>
      <c r="BL353" s="76"/>
      <c r="BM353" s="76"/>
      <c r="BN353" s="89"/>
      <c r="BO353" s="89"/>
      <c r="BP353" s="77"/>
      <c r="BQ353" s="77"/>
      <c r="BR353" s="77"/>
      <c r="BS353" s="77"/>
      <c r="BT353" s="77"/>
      <c r="BU353" s="77"/>
      <c r="BV353" s="77"/>
      <c r="BW353" s="77"/>
      <c r="BX353" s="77"/>
      <c r="BY353" s="77"/>
      <c r="BZ353" s="77"/>
      <c r="CA353" s="77"/>
      <c r="CB353" s="77"/>
      <c r="CC353" s="77"/>
      <c r="CD353" s="77"/>
      <c r="CE353" s="77"/>
      <c r="CF353" s="77"/>
      <c r="CG353" s="77"/>
      <c r="CH353" s="77"/>
      <c r="CI353" s="77"/>
      <c r="CJ353" s="77"/>
      <c r="CK353" s="77"/>
      <c r="CL353" s="77"/>
      <c r="CM353" s="77"/>
      <c r="CN353" s="77"/>
      <c r="CO353" s="77"/>
      <c r="CP353" s="77"/>
      <c r="CQ353" s="77"/>
      <c r="CR353" s="77"/>
      <c r="CS353" s="77"/>
      <c r="CT353" s="77"/>
      <c r="CU353" s="77"/>
      <c r="CV353" s="77"/>
      <c r="CW353" s="77"/>
      <c r="CX353" s="77"/>
      <c r="CY353" s="77"/>
      <c r="CZ353" s="77"/>
      <c r="DA353" s="77"/>
      <c r="DB353" s="77"/>
      <c r="DC353" s="77"/>
      <c r="DD353" s="77"/>
      <c r="DE353" s="76"/>
      <c r="DF353" s="76"/>
      <c r="DG353" s="76"/>
      <c r="DI353" s="77"/>
      <c r="DJ353" s="77"/>
    </row>
    <row r="354" spans="1:114" s="105" customFormat="1" ht="15">
      <c r="A354" s="72"/>
      <c r="B354" s="72"/>
      <c r="C354" s="72"/>
      <c r="D354" s="72"/>
      <c r="E354" s="72"/>
      <c r="F354" s="77"/>
      <c r="G354" s="77"/>
      <c r="H354" s="77"/>
      <c r="I354" s="72"/>
      <c r="J354" s="103"/>
      <c r="K354" s="72"/>
      <c r="L354" s="72"/>
      <c r="M354" s="72"/>
      <c r="N354" s="72"/>
      <c r="O354" s="72"/>
      <c r="P354" s="77"/>
      <c r="Q354" s="78"/>
      <c r="R354" s="72"/>
      <c r="S354" s="77"/>
      <c r="T354" s="72"/>
      <c r="U354" s="72"/>
      <c r="V354" s="72"/>
      <c r="W354" s="72"/>
      <c r="X354" s="72"/>
      <c r="Y354" s="77"/>
      <c r="Z354" s="78"/>
      <c r="AA354" s="72"/>
      <c r="AB354" s="77"/>
      <c r="AC354" s="72"/>
      <c r="AD354" s="77"/>
      <c r="AE354" s="77"/>
      <c r="AF354" s="77"/>
      <c r="AG354" s="77"/>
      <c r="AH354" s="77"/>
      <c r="AI354" s="77"/>
      <c r="AJ354" s="77"/>
      <c r="AK354" s="77"/>
      <c r="AL354" s="72"/>
      <c r="AM354" s="72"/>
      <c r="AN354" s="72"/>
      <c r="AO354" s="72"/>
      <c r="AP354" s="72"/>
      <c r="AQ354" s="77"/>
      <c r="AR354" s="78"/>
      <c r="AS354" s="72"/>
      <c r="AT354" s="80"/>
      <c r="AU354" s="72"/>
      <c r="AV354" s="72"/>
      <c r="AW354" s="104"/>
      <c r="AX354" s="72"/>
      <c r="AY354" s="77"/>
      <c r="AZ354" s="82"/>
      <c r="BA354" s="83"/>
      <c r="BB354" s="72"/>
      <c r="BC354" s="72"/>
      <c r="BD354" s="103"/>
      <c r="BE354" s="72"/>
      <c r="BF354" s="72"/>
      <c r="BG354" s="77"/>
      <c r="BH354" s="76"/>
      <c r="BI354" s="72"/>
      <c r="BJ354" s="79"/>
      <c r="BK354" s="84"/>
      <c r="BL354" s="76"/>
      <c r="BM354" s="76"/>
      <c r="BN354" s="89"/>
      <c r="BO354" s="89"/>
      <c r="BP354" s="77"/>
      <c r="BQ354" s="77"/>
      <c r="BR354" s="77"/>
      <c r="BS354" s="77"/>
      <c r="BT354" s="77"/>
      <c r="BU354" s="77"/>
      <c r="BV354" s="77"/>
      <c r="BW354" s="77"/>
      <c r="BX354" s="77"/>
      <c r="BY354" s="77"/>
      <c r="BZ354" s="77"/>
      <c r="CA354" s="77"/>
      <c r="CB354" s="77"/>
      <c r="CC354" s="77"/>
      <c r="CD354" s="77"/>
      <c r="CE354" s="77"/>
      <c r="CF354" s="77"/>
      <c r="CG354" s="77"/>
      <c r="CH354" s="77"/>
      <c r="CI354" s="77"/>
      <c r="CJ354" s="77"/>
      <c r="CK354" s="77"/>
      <c r="CL354" s="77"/>
      <c r="CM354" s="77"/>
      <c r="CN354" s="77"/>
      <c r="CO354" s="77"/>
      <c r="CP354" s="77"/>
      <c r="CQ354" s="77"/>
      <c r="CR354" s="77"/>
      <c r="CS354" s="77"/>
      <c r="CT354" s="77"/>
      <c r="CU354" s="77"/>
      <c r="CV354" s="77"/>
      <c r="CW354" s="77"/>
      <c r="CX354" s="77"/>
      <c r="CY354" s="77"/>
      <c r="CZ354" s="77"/>
      <c r="DA354" s="77"/>
      <c r="DB354" s="77"/>
      <c r="DC354" s="77"/>
      <c r="DD354" s="77"/>
      <c r="DE354" s="76"/>
      <c r="DF354" s="76"/>
      <c r="DG354" s="76"/>
      <c r="DI354" s="77"/>
      <c r="DJ354" s="77"/>
    </row>
    <row r="355" spans="1:114" s="105" customFormat="1" ht="15">
      <c r="A355" s="72"/>
      <c r="B355" s="72"/>
      <c r="C355" s="72"/>
      <c r="D355" s="72"/>
      <c r="E355" s="72"/>
      <c r="F355" s="77"/>
      <c r="G355" s="77"/>
      <c r="H355" s="77"/>
      <c r="I355" s="72"/>
      <c r="J355" s="103"/>
      <c r="K355" s="72"/>
      <c r="L355" s="72"/>
      <c r="M355" s="72"/>
      <c r="N355" s="72"/>
      <c r="O355" s="72"/>
      <c r="P355" s="77"/>
      <c r="Q355" s="78"/>
      <c r="R355" s="72"/>
      <c r="S355" s="77"/>
      <c r="T355" s="72"/>
      <c r="U355" s="72"/>
      <c r="V355" s="72"/>
      <c r="W355" s="72"/>
      <c r="X355" s="72"/>
      <c r="Y355" s="77"/>
      <c r="Z355" s="78"/>
      <c r="AA355" s="72"/>
      <c r="AB355" s="77"/>
      <c r="AC355" s="72"/>
      <c r="AD355" s="77"/>
      <c r="AE355" s="77"/>
      <c r="AF355" s="77"/>
      <c r="AG355" s="77"/>
      <c r="AH355" s="77"/>
      <c r="AI355" s="77"/>
      <c r="AJ355" s="77"/>
      <c r="AK355" s="77"/>
      <c r="AL355" s="72"/>
      <c r="AM355" s="72"/>
      <c r="AN355" s="72"/>
      <c r="AO355" s="72"/>
      <c r="AP355" s="72"/>
      <c r="AQ355" s="77"/>
      <c r="AR355" s="78"/>
      <c r="AS355" s="72"/>
      <c r="AT355" s="80"/>
      <c r="AU355" s="72"/>
      <c r="AV355" s="72"/>
      <c r="AW355" s="104"/>
      <c r="AX355" s="72"/>
      <c r="AY355" s="77"/>
      <c r="AZ355" s="82"/>
      <c r="BA355" s="83"/>
      <c r="BB355" s="72"/>
      <c r="BC355" s="72"/>
      <c r="BD355" s="103"/>
      <c r="BE355" s="72"/>
      <c r="BF355" s="72"/>
      <c r="BG355" s="77"/>
      <c r="BH355" s="76"/>
      <c r="BI355" s="72"/>
      <c r="BJ355" s="79"/>
      <c r="BK355" s="84"/>
      <c r="BL355" s="76"/>
      <c r="BM355" s="76"/>
      <c r="BN355" s="89"/>
      <c r="BO355" s="89"/>
      <c r="BP355" s="77"/>
      <c r="BQ355" s="77"/>
      <c r="BR355" s="77"/>
      <c r="BS355" s="77"/>
      <c r="BT355" s="77"/>
      <c r="BU355" s="77"/>
      <c r="BV355" s="77"/>
      <c r="BW355" s="77"/>
      <c r="BX355" s="77"/>
      <c r="BY355" s="77"/>
      <c r="BZ355" s="77"/>
      <c r="CA355" s="77"/>
      <c r="CB355" s="77"/>
      <c r="CC355" s="77"/>
      <c r="CD355" s="77"/>
      <c r="CE355" s="77"/>
      <c r="CF355" s="77"/>
      <c r="CG355" s="77"/>
      <c r="CH355" s="77"/>
      <c r="CI355" s="77"/>
      <c r="CJ355" s="77"/>
      <c r="CK355" s="77"/>
      <c r="CL355" s="77"/>
      <c r="CM355" s="77"/>
      <c r="CN355" s="77"/>
      <c r="CO355" s="77"/>
      <c r="CP355" s="77"/>
      <c r="CQ355" s="77"/>
      <c r="CR355" s="77"/>
      <c r="CS355" s="77"/>
      <c r="CT355" s="77"/>
      <c r="CU355" s="77"/>
      <c r="CV355" s="77"/>
      <c r="CW355" s="77"/>
      <c r="CX355" s="77"/>
      <c r="CY355" s="77"/>
      <c r="CZ355" s="77"/>
      <c r="DA355" s="77"/>
      <c r="DB355" s="77"/>
      <c r="DC355" s="77"/>
      <c r="DD355" s="77"/>
      <c r="DE355" s="76"/>
      <c r="DF355" s="76"/>
      <c r="DG355" s="76"/>
      <c r="DI355" s="77"/>
      <c r="DJ355" s="77"/>
    </row>
    <row r="356" spans="1:114" s="105" customFormat="1" ht="15">
      <c r="A356" s="72"/>
      <c r="B356" s="72"/>
      <c r="C356" s="72"/>
      <c r="D356" s="72"/>
      <c r="E356" s="72"/>
      <c r="F356" s="77"/>
      <c r="G356" s="77"/>
      <c r="H356" s="77"/>
      <c r="I356" s="72"/>
      <c r="J356" s="103"/>
      <c r="K356" s="72"/>
      <c r="L356" s="72"/>
      <c r="M356" s="72"/>
      <c r="N356" s="72"/>
      <c r="O356" s="72"/>
      <c r="P356" s="77"/>
      <c r="Q356" s="78"/>
      <c r="R356" s="72"/>
      <c r="S356" s="77"/>
      <c r="T356" s="72"/>
      <c r="U356" s="72"/>
      <c r="V356" s="72"/>
      <c r="W356" s="72"/>
      <c r="X356" s="72"/>
      <c r="Y356" s="77"/>
      <c r="Z356" s="78"/>
      <c r="AA356" s="72"/>
      <c r="AB356" s="77"/>
      <c r="AC356" s="72"/>
      <c r="AD356" s="77"/>
      <c r="AE356" s="77"/>
      <c r="AF356" s="77"/>
      <c r="AG356" s="77"/>
      <c r="AH356" s="77"/>
      <c r="AI356" s="77"/>
      <c r="AJ356" s="77"/>
      <c r="AK356" s="77"/>
      <c r="AL356" s="72"/>
      <c r="AM356" s="72"/>
      <c r="AN356" s="72"/>
      <c r="AO356" s="72"/>
      <c r="AP356" s="72"/>
      <c r="AQ356" s="77"/>
      <c r="AR356" s="78"/>
      <c r="AS356" s="72"/>
      <c r="AT356" s="80"/>
      <c r="AU356" s="72"/>
      <c r="AV356" s="72"/>
      <c r="AW356" s="104"/>
      <c r="AX356" s="72"/>
      <c r="AY356" s="77"/>
      <c r="AZ356" s="82"/>
      <c r="BA356" s="83"/>
      <c r="BB356" s="72"/>
      <c r="BC356" s="72"/>
      <c r="BD356" s="103"/>
      <c r="BE356" s="72"/>
      <c r="BF356" s="72"/>
      <c r="BG356" s="77"/>
      <c r="BH356" s="76"/>
      <c r="BI356" s="72"/>
      <c r="BJ356" s="79"/>
      <c r="BK356" s="84"/>
      <c r="BL356" s="76"/>
      <c r="BM356" s="76"/>
      <c r="BN356" s="89"/>
      <c r="BO356" s="89"/>
      <c r="BP356" s="77"/>
      <c r="BQ356" s="77"/>
      <c r="BR356" s="77"/>
      <c r="BS356" s="77"/>
      <c r="BT356" s="77"/>
      <c r="BU356" s="77"/>
      <c r="BV356" s="77"/>
      <c r="BW356" s="77"/>
      <c r="BX356" s="77"/>
      <c r="BY356" s="77"/>
      <c r="BZ356" s="77"/>
      <c r="CA356" s="77"/>
      <c r="CB356" s="77"/>
      <c r="CC356" s="77"/>
      <c r="CD356" s="77"/>
      <c r="CE356" s="77"/>
      <c r="CF356" s="77"/>
      <c r="CG356" s="77"/>
      <c r="CH356" s="77"/>
      <c r="CI356" s="77"/>
      <c r="CJ356" s="77"/>
      <c r="CK356" s="77"/>
      <c r="CL356" s="77"/>
      <c r="CM356" s="77"/>
      <c r="CN356" s="77"/>
      <c r="CO356" s="77"/>
      <c r="CP356" s="77"/>
      <c r="CQ356" s="77"/>
      <c r="CR356" s="77"/>
      <c r="CS356" s="77"/>
      <c r="CT356" s="77"/>
      <c r="CU356" s="77"/>
      <c r="CV356" s="77"/>
      <c r="CW356" s="77"/>
      <c r="CX356" s="77"/>
      <c r="CY356" s="77"/>
      <c r="CZ356" s="77"/>
      <c r="DA356" s="77"/>
      <c r="DB356" s="77"/>
      <c r="DC356" s="77"/>
      <c r="DD356" s="77"/>
      <c r="DE356" s="76"/>
      <c r="DF356" s="76"/>
      <c r="DG356" s="76"/>
      <c r="DI356" s="77"/>
      <c r="DJ356" s="77"/>
    </row>
    <row r="357" spans="1:114" s="105" customFormat="1" ht="15">
      <c r="A357" s="72"/>
      <c r="B357" s="72"/>
      <c r="C357" s="72"/>
      <c r="D357" s="72"/>
      <c r="E357" s="72"/>
      <c r="F357" s="77"/>
      <c r="G357" s="77"/>
      <c r="H357" s="77"/>
      <c r="I357" s="72"/>
      <c r="J357" s="103"/>
      <c r="K357" s="72"/>
      <c r="L357" s="72"/>
      <c r="M357" s="72"/>
      <c r="N357" s="72"/>
      <c r="O357" s="72"/>
      <c r="P357" s="77"/>
      <c r="Q357" s="78"/>
      <c r="R357" s="72"/>
      <c r="S357" s="77"/>
      <c r="T357" s="72"/>
      <c r="U357" s="72"/>
      <c r="V357" s="72"/>
      <c r="W357" s="72"/>
      <c r="X357" s="72"/>
      <c r="Y357" s="77"/>
      <c r="Z357" s="78"/>
      <c r="AA357" s="72"/>
      <c r="AB357" s="77"/>
      <c r="AC357" s="72"/>
      <c r="AD357" s="77"/>
      <c r="AE357" s="77"/>
      <c r="AF357" s="77"/>
      <c r="AG357" s="77"/>
      <c r="AH357" s="77"/>
      <c r="AI357" s="77"/>
      <c r="AJ357" s="77"/>
      <c r="AK357" s="77"/>
      <c r="AL357" s="72"/>
      <c r="AM357" s="72"/>
      <c r="AN357" s="72"/>
      <c r="AO357" s="72"/>
      <c r="AP357" s="72"/>
      <c r="AQ357" s="77"/>
      <c r="AR357" s="78"/>
      <c r="AS357" s="72"/>
      <c r="AT357" s="80"/>
      <c r="AU357" s="72"/>
      <c r="AV357" s="72"/>
      <c r="AW357" s="104"/>
      <c r="AX357" s="72"/>
      <c r="AY357" s="77"/>
      <c r="AZ357" s="82"/>
      <c r="BA357" s="83"/>
      <c r="BB357" s="72"/>
      <c r="BC357" s="72"/>
      <c r="BD357" s="103"/>
      <c r="BE357" s="72"/>
      <c r="BF357" s="72"/>
      <c r="BG357" s="77"/>
      <c r="BH357" s="76"/>
      <c r="BI357" s="72"/>
      <c r="BJ357" s="106"/>
      <c r="BK357" s="107"/>
      <c r="BL357" s="76"/>
      <c r="BM357" s="76"/>
      <c r="BN357" s="89"/>
      <c r="BO357" s="89"/>
      <c r="BP357" s="77"/>
      <c r="BQ357" s="77"/>
      <c r="BR357" s="77"/>
      <c r="BS357" s="77"/>
      <c r="BT357" s="77"/>
      <c r="BU357" s="77"/>
      <c r="BV357" s="77"/>
      <c r="BW357" s="77"/>
      <c r="BX357" s="77"/>
      <c r="BY357" s="77"/>
      <c r="BZ357" s="77"/>
      <c r="CA357" s="77"/>
      <c r="CB357" s="77"/>
      <c r="CC357" s="77"/>
      <c r="CD357" s="77"/>
      <c r="CE357" s="77"/>
      <c r="CF357" s="77"/>
      <c r="CG357" s="77"/>
      <c r="CH357" s="77"/>
      <c r="CI357" s="77"/>
      <c r="CJ357" s="77"/>
      <c r="CK357" s="77"/>
      <c r="CL357" s="77"/>
      <c r="CM357" s="77"/>
      <c r="CN357" s="77"/>
      <c r="CO357" s="77"/>
      <c r="CP357" s="77"/>
      <c r="CQ357" s="77"/>
      <c r="CR357" s="77"/>
      <c r="CS357" s="77"/>
      <c r="CT357" s="77"/>
      <c r="CU357" s="77"/>
      <c r="CV357" s="77"/>
      <c r="CW357" s="77"/>
      <c r="CX357" s="77"/>
      <c r="CY357" s="77"/>
      <c r="CZ357" s="77"/>
      <c r="DA357" s="77"/>
      <c r="DB357" s="77"/>
      <c r="DC357" s="77"/>
      <c r="DD357" s="77"/>
      <c r="DE357" s="76"/>
      <c r="DF357" s="76"/>
      <c r="DG357" s="76"/>
      <c r="DI357" s="77"/>
      <c r="DJ357" s="77"/>
    </row>
    <row r="358" spans="1:114" s="105" customFormat="1" ht="15">
      <c r="A358" s="72"/>
      <c r="B358" s="72"/>
      <c r="C358" s="72"/>
      <c r="D358" s="72"/>
      <c r="E358" s="72"/>
      <c r="F358" s="77"/>
      <c r="G358" s="77"/>
      <c r="H358" s="77"/>
      <c r="I358" s="72"/>
      <c r="J358" s="103"/>
      <c r="K358" s="72"/>
      <c r="L358" s="72"/>
      <c r="M358" s="72"/>
      <c r="N358" s="72"/>
      <c r="O358" s="72"/>
      <c r="P358" s="77"/>
      <c r="Q358" s="78"/>
      <c r="R358" s="72"/>
      <c r="S358" s="77"/>
      <c r="T358" s="72"/>
      <c r="U358" s="72"/>
      <c r="V358" s="72"/>
      <c r="W358" s="72"/>
      <c r="X358" s="72"/>
      <c r="Y358" s="77"/>
      <c r="Z358" s="78"/>
      <c r="AA358" s="72"/>
      <c r="AB358" s="77"/>
      <c r="AC358" s="72"/>
      <c r="AD358" s="77"/>
      <c r="AE358" s="77"/>
      <c r="AF358" s="77"/>
      <c r="AG358" s="77"/>
      <c r="AH358" s="77"/>
      <c r="AI358" s="77"/>
      <c r="AJ358" s="77"/>
      <c r="AK358" s="77"/>
      <c r="AL358" s="72"/>
      <c r="AM358" s="72"/>
      <c r="AN358" s="72"/>
      <c r="AO358" s="72"/>
      <c r="AP358" s="72"/>
      <c r="AQ358" s="77"/>
      <c r="AR358" s="78"/>
      <c r="AS358" s="72"/>
      <c r="AT358" s="80"/>
      <c r="AU358" s="72"/>
      <c r="AV358" s="72"/>
      <c r="AW358" s="104"/>
      <c r="AX358" s="72"/>
      <c r="AY358" s="77"/>
      <c r="AZ358" s="82"/>
      <c r="BA358" s="83"/>
      <c r="BB358" s="72"/>
      <c r="BC358" s="72"/>
      <c r="BD358" s="103"/>
      <c r="BE358" s="72"/>
      <c r="BF358" s="72"/>
      <c r="BG358" s="77"/>
      <c r="BH358" s="76"/>
      <c r="BI358" s="72"/>
      <c r="BJ358" s="106"/>
      <c r="BK358" s="107"/>
      <c r="BL358" s="76"/>
      <c r="BM358" s="76"/>
      <c r="BN358" s="89"/>
      <c r="BO358" s="89"/>
      <c r="BP358" s="77"/>
      <c r="BQ358" s="77"/>
      <c r="BR358" s="77"/>
      <c r="BS358" s="77"/>
      <c r="BT358" s="77"/>
      <c r="BU358" s="77"/>
      <c r="BV358" s="77"/>
      <c r="BW358" s="77"/>
      <c r="BX358" s="77"/>
      <c r="BY358" s="77"/>
      <c r="BZ358" s="77"/>
      <c r="CA358" s="77"/>
      <c r="CB358" s="77"/>
      <c r="CC358" s="77"/>
      <c r="CD358" s="77"/>
      <c r="CE358" s="77"/>
      <c r="CF358" s="77"/>
      <c r="CG358" s="77"/>
      <c r="CH358" s="77"/>
      <c r="CI358" s="77"/>
      <c r="CJ358" s="77"/>
      <c r="CK358" s="77"/>
      <c r="CL358" s="77"/>
      <c r="CM358" s="77"/>
      <c r="CN358" s="77"/>
      <c r="CO358" s="77"/>
      <c r="CP358" s="77"/>
      <c r="CQ358" s="77"/>
      <c r="CR358" s="77"/>
      <c r="CS358" s="77"/>
      <c r="CT358" s="77"/>
      <c r="CU358" s="77"/>
      <c r="CV358" s="77"/>
      <c r="CW358" s="77"/>
      <c r="CX358" s="77"/>
      <c r="CY358" s="77"/>
      <c r="CZ358" s="77"/>
      <c r="DA358" s="77"/>
      <c r="DB358" s="77"/>
      <c r="DC358" s="77"/>
      <c r="DD358" s="77"/>
      <c r="DE358" s="76"/>
      <c r="DF358" s="76"/>
      <c r="DG358" s="76"/>
      <c r="DI358" s="77"/>
      <c r="DJ358" s="77"/>
    </row>
    <row r="359" spans="1:114" s="105" customFormat="1" ht="15">
      <c r="A359" s="72"/>
      <c r="B359" s="72"/>
      <c r="C359" s="72"/>
      <c r="D359" s="72"/>
      <c r="E359" s="72"/>
      <c r="F359" s="77"/>
      <c r="G359" s="77"/>
      <c r="H359" s="77"/>
      <c r="I359" s="72"/>
      <c r="J359" s="103"/>
      <c r="K359" s="72"/>
      <c r="L359" s="72"/>
      <c r="M359" s="72"/>
      <c r="N359" s="72"/>
      <c r="O359" s="72"/>
      <c r="P359" s="77"/>
      <c r="Q359" s="78"/>
      <c r="R359" s="72"/>
      <c r="S359" s="77"/>
      <c r="T359" s="72"/>
      <c r="U359" s="72"/>
      <c r="V359" s="72"/>
      <c r="W359" s="72"/>
      <c r="X359" s="72"/>
      <c r="Y359" s="77"/>
      <c r="Z359" s="78"/>
      <c r="AA359" s="72"/>
      <c r="AB359" s="77"/>
      <c r="AC359" s="72"/>
      <c r="AD359" s="77"/>
      <c r="AE359" s="77"/>
      <c r="AF359" s="77"/>
      <c r="AG359" s="77"/>
      <c r="AH359" s="77"/>
      <c r="AI359" s="77"/>
      <c r="AJ359" s="77"/>
      <c r="AK359" s="77"/>
      <c r="AL359" s="72"/>
      <c r="AM359" s="72"/>
      <c r="AN359" s="72"/>
      <c r="AO359" s="72"/>
      <c r="AP359" s="72"/>
      <c r="AQ359" s="77"/>
      <c r="AR359" s="78"/>
      <c r="AS359" s="72"/>
      <c r="AT359" s="80"/>
      <c r="AU359" s="72"/>
      <c r="AV359" s="72"/>
      <c r="AW359" s="104"/>
      <c r="AX359" s="72"/>
      <c r="AY359" s="77"/>
      <c r="AZ359" s="82"/>
      <c r="BA359" s="83"/>
      <c r="BB359" s="72"/>
      <c r="BC359" s="72"/>
      <c r="BD359" s="103"/>
      <c r="BE359" s="72"/>
      <c r="BF359" s="72"/>
      <c r="BG359" s="77"/>
      <c r="BH359" s="76"/>
      <c r="BI359" s="72"/>
      <c r="BJ359" s="79"/>
      <c r="BK359" s="84"/>
      <c r="BL359" s="76"/>
      <c r="BM359" s="76"/>
      <c r="BN359" s="89"/>
      <c r="BO359" s="89"/>
      <c r="BP359" s="77"/>
      <c r="BQ359" s="77"/>
      <c r="BR359" s="77"/>
      <c r="BS359" s="77"/>
      <c r="BT359" s="77"/>
      <c r="BU359" s="77"/>
      <c r="BV359" s="77"/>
      <c r="BW359" s="77"/>
      <c r="BX359" s="77"/>
      <c r="BY359" s="77"/>
      <c r="BZ359" s="77"/>
      <c r="CA359" s="77"/>
      <c r="CB359" s="77"/>
      <c r="CC359" s="77"/>
      <c r="CD359" s="77"/>
      <c r="CE359" s="77"/>
      <c r="CF359" s="77"/>
      <c r="CG359" s="77"/>
      <c r="CH359" s="77"/>
      <c r="CI359" s="77"/>
      <c r="CJ359" s="77"/>
      <c r="CK359" s="77"/>
      <c r="CL359" s="77"/>
      <c r="CM359" s="77"/>
      <c r="CN359" s="77"/>
      <c r="CO359" s="77"/>
      <c r="CP359" s="77"/>
      <c r="CQ359" s="77"/>
      <c r="CR359" s="77"/>
      <c r="CS359" s="77"/>
      <c r="CT359" s="77"/>
      <c r="CU359" s="77"/>
      <c r="CV359" s="77"/>
      <c r="CW359" s="77"/>
      <c r="CX359" s="77"/>
      <c r="CY359" s="77"/>
      <c r="CZ359" s="77"/>
      <c r="DA359" s="77"/>
      <c r="DB359" s="77"/>
      <c r="DC359" s="77"/>
      <c r="DD359" s="77"/>
      <c r="DE359" s="76"/>
      <c r="DF359" s="76"/>
      <c r="DG359" s="76"/>
      <c r="DI359" s="77"/>
      <c r="DJ359" s="77"/>
    </row>
    <row r="360" spans="1:114" s="105" customFormat="1" ht="15">
      <c r="A360" s="72"/>
      <c r="B360" s="72"/>
      <c r="C360" s="72"/>
      <c r="D360" s="72"/>
      <c r="E360" s="72"/>
      <c r="F360" s="77"/>
      <c r="G360" s="77"/>
      <c r="H360" s="77"/>
      <c r="I360" s="72"/>
      <c r="J360" s="103"/>
      <c r="K360" s="72"/>
      <c r="L360" s="72"/>
      <c r="M360" s="72"/>
      <c r="N360" s="72"/>
      <c r="O360" s="72"/>
      <c r="P360" s="77"/>
      <c r="Q360" s="78"/>
      <c r="R360" s="72"/>
      <c r="S360" s="77"/>
      <c r="T360" s="72"/>
      <c r="U360" s="72"/>
      <c r="V360" s="72"/>
      <c r="W360" s="72"/>
      <c r="X360" s="72"/>
      <c r="Y360" s="77"/>
      <c r="Z360" s="78"/>
      <c r="AA360" s="72"/>
      <c r="AB360" s="77"/>
      <c r="AC360" s="72"/>
      <c r="AD360" s="77"/>
      <c r="AE360" s="77"/>
      <c r="AF360" s="77"/>
      <c r="AG360" s="77"/>
      <c r="AH360" s="77"/>
      <c r="AI360" s="77"/>
      <c r="AJ360" s="77"/>
      <c r="AK360" s="77"/>
      <c r="AL360" s="72"/>
      <c r="AM360" s="72"/>
      <c r="AN360" s="72"/>
      <c r="AO360" s="72"/>
      <c r="AP360" s="72"/>
      <c r="AQ360" s="77"/>
      <c r="AR360" s="78"/>
      <c r="AS360" s="72"/>
      <c r="AT360" s="80"/>
      <c r="AU360" s="72"/>
      <c r="AV360" s="72"/>
      <c r="AW360" s="104"/>
      <c r="AX360" s="72"/>
      <c r="AY360" s="77"/>
      <c r="AZ360" s="82"/>
      <c r="BA360" s="83"/>
      <c r="BB360" s="72"/>
      <c r="BC360" s="72"/>
      <c r="BD360" s="103"/>
      <c r="BE360" s="72"/>
      <c r="BF360" s="72"/>
      <c r="BG360" s="77"/>
      <c r="BH360" s="76"/>
      <c r="BI360" s="72"/>
      <c r="BJ360" s="79"/>
      <c r="BK360" s="84"/>
      <c r="BL360" s="76"/>
      <c r="BM360" s="76"/>
      <c r="BN360" s="89"/>
      <c r="BO360" s="89"/>
      <c r="BP360" s="77"/>
      <c r="BQ360" s="77"/>
      <c r="BR360" s="77"/>
      <c r="BS360" s="77"/>
      <c r="BT360" s="77"/>
      <c r="BU360" s="77"/>
      <c r="BV360" s="77"/>
      <c r="BW360" s="77"/>
      <c r="BX360" s="77"/>
      <c r="BY360" s="77"/>
      <c r="BZ360" s="77"/>
      <c r="CA360" s="77"/>
      <c r="CB360" s="77"/>
      <c r="CC360" s="77"/>
      <c r="CD360" s="77"/>
      <c r="CE360" s="77"/>
      <c r="CF360" s="77"/>
      <c r="CG360" s="77"/>
      <c r="CH360" s="77"/>
      <c r="CI360" s="77"/>
      <c r="CJ360" s="77"/>
      <c r="CK360" s="77"/>
      <c r="CL360" s="77"/>
      <c r="CM360" s="77"/>
      <c r="CN360" s="77"/>
      <c r="CO360" s="77"/>
      <c r="CP360" s="77"/>
      <c r="CQ360" s="77"/>
      <c r="CR360" s="77"/>
      <c r="CS360" s="77"/>
      <c r="CT360" s="77"/>
      <c r="CU360" s="77"/>
      <c r="CV360" s="77"/>
      <c r="CW360" s="77"/>
      <c r="CX360" s="77"/>
      <c r="CY360" s="77"/>
      <c r="CZ360" s="77"/>
      <c r="DA360" s="77"/>
      <c r="DB360" s="77"/>
      <c r="DC360" s="77"/>
      <c r="DD360" s="77"/>
      <c r="DE360" s="76"/>
      <c r="DF360" s="76"/>
      <c r="DG360" s="76"/>
      <c r="DI360" s="77"/>
      <c r="DJ360" s="77"/>
    </row>
    <row r="361" spans="1:114" s="105" customFormat="1" ht="15">
      <c r="A361" s="72"/>
      <c r="B361" s="72"/>
      <c r="C361" s="72"/>
      <c r="D361" s="72"/>
      <c r="E361" s="72"/>
      <c r="F361" s="77"/>
      <c r="G361" s="77"/>
      <c r="H361" s="77"/>
      <c r="I361" s="72"/>
      <c r="J361" s="103"/>
      <c r="K361" s="72"/>
      <c r="L361" s="72"/>
      <c r="M361" s="72"/>
      <c r="N361" s="72"/>
      <c r="O361" s="72"/>
      <c r="P361" s="77"/>
      <c r="Q361" s="78"/>
      <c r="R361" s="72"/>
      <c r="S361" s="77"/>
      <c r="T361" s="72"/>
      <c r="U361" s="72"/>
      <c r="V361" s="72"/>
      <c r="W361" s="72"/>
      <c r="X361" s="72"/>
      <c r="Y361" s="77"/>
      <c r="Z361" s="78"/>
      <c r="AA361" s="72"/>
      <c r="AB361" s="77"/>
      <c r="AC361" s="72"/>
      <c r="AD361" s="77"/>
      <c r="AE361" s="77"/>
      <c r="AF361" s="77"/>
      <c r="AG361" s="77"/>
      <c r="AH361" s="77"/>
      <c r="AI361" s="77"/>
      <c r="AJ361" s="77"/>
      <c r="AK361" s="77"/>
      <c r="AL361" s="72"/>
      <c r="AM361" s="72"/>
      <c r="AN361" s="72"/>
      <c r="AO361" s="72"/>
      <c r="AP361" s="72"/>
      <c r="AQ361" s="77"/>
      <c r="AR361" s="78"/>
      <c r="AS361" s="72"/>
      <c r="AT361" s="80"/>
      <c r="AU361" s="72"/>
      <c r="AV361" s="72"/>
      <c r="AW361" s="104"/>
      <c r="AX361" s="72"/>
      <c r="AY361" s="77"/>
      <c r="AZ361" s="82"/>
      <c r="BA361" s="83"/>
      <c r="BB361" s="72"/>
      <c r="BC361" s="72"/>
      <c r="BD361" s="103"/>
      <c r="BE361" s="72"/>
      <c r="BF361" s="72"/>
      <c r="BG361" s="77"/>
      <c r="BH361" s="76"/>
      <c r="BI361" s="72"/>
      <c r="BJ361" s="79"/>
      <c r="BK361" s="84"/>
      <c r="BL361" s="76"/>
      <c r="BM361" s="76"/>
      <c r="BN361" s="89"/>
      <c r="BO361" s="89"/>
      <c r="BP361" s="77"/>
      <c r="BQ361" s="77"/>
      <c r="BR361" s="77"/>
      <c r="BS361" s="77"/>
      <c r="BT361" s="77"/>
      <c r="BU361" s="77"/>
      <c r="BV361" s="77"/>
      <c r="BW361" s="77"/>
      <c r="BX361" s="77"/>
      <c r="BY361" s="77"/>
      <c r="BZ361" s="77"/>
      <c r="CA361" s="77"/>
      <c r="CB361" s="77"/>
      <c r="CC361" s="77"/>
      <c r="CD361" s="77"/>
      <c r="CE361" s="77"/>
      <c r="CF361" s="77"/>
      <c r="CG361" s="77"/>
      <c r="CH361" s="77"/>
      <c r="CI361" s="77"/>
      <c r="CJ361" s="77"/>
      <c r="CK361" s="77"/>
      <c r="CL361" s="77"/>
      <c r="CM361" s="77"/>
      <c r="CN361" s="77"/>
      <c r="CO361" s="77"/>
      <c r="CP361" s="77"/>
      <c r="CQ361" s="77"/>
      <c r="CR361" s="77"/>
      <c r="CS361" s="77"/>
      <c r="CT361" s="77"/>
      <c r="CU361" s="77"/>
      <c r="CV361" s="77"/>
      <c r="CW361" s="77"/>
      <c r="CX361" s="77"/>
      <c r="CY361" s="77"/>
      <c r="CZ361" s="77"/>
      <c r="DA361" s="77"/>
      <c r="DB361" s="77"/>
      <c r="DC361" s="77"/>
      <c r="DD361" s="77"/>
      <c r="DE361" s="76"/>
      <c r="DF361" s="76"/>
      <c r="DG361" s="76"/>
      <c r="DI361" s="77"/>
      <c r="DJ361" s="77"/>
    </row>
    <row r="362" spans="1:114" s="105" customFormat="1" ht="15">
      <c r="A362" s="72"/>
      <c r="B362" s="72"/>
      <c r="C362" s="72"/>
      <c r="D362" s="72"/>
      <c r="E362" s="72"/>
      <c r="F362" s="77"/>
      <c r="G362" s="77"/>
      <c r="H362" s="77"/>
      <c r="I362" s="72"/>
      <c r="J362" s="103"/>
      <c r="K362" s="72"/>
      <c r="L362" s="72"/>
      <c r="M362" s="72"/>
      <c r="N362" s="72"/>
      <c r="O362" s="72"/>
      <c r="P362" s="77"/>
      <c r="Q362" s="78"/>
      <c r="R362" s="72"/>
      <c r="S362" s="77"/>
      <c r="T362" s="72"/>
      <c r="U362" s="72"/>
      <c r="V362" s="72"/>
      <c r="W362" s="72"/>
      <c r="X362" s="72"/>
      <c r="Y362" s="77"/>
      <c r="Z362" s="78"/>
      <c r="AA362" s="72"/>
      <c r="AB362" s="77"/>
      <c r="AC362" s="72"/>
      <c r="AD362" s="77"/>
      <c r="AE362" s="77"/>
      <c r="AF362" s="77"/>
      <c r="AG362" s="77"/>
      <c r="AH362" s="77"/>
      <c r="AI362" s="77"/>
      <c r="AJ362" s="77"/>
      <c r="AK362" s="77"/>
      <c r="AL362" s="72"/>
      <c r="AM362" s="72"/>
      <c r="AN362" s="72"/>
      <c r="AO362" s="72"/>
      <c r="AP362" s="72"/>
      <c r="AQ362" s="77"/>
      <c r="AR362" s="78"/>
      <c r="AS362" s="72"/>
      <c r="AT362" s="80"/>
      <c r="AU362" s="72"/>
      <c r="AV362" s="72"/>
      <c r="AW362" s="104"/>
      <c r="AX362" s="72"/>
      <c r="AY362" s="77"/>
      <c r="AZ362" s="82"/>
      <c r="BA362" s="83"/>
      <c r="BB362" s="72"/>
      <c r="BC362" s="72"/>
      <c r="BD362" s="103"/>
      <c r="BE362" s="72"/>
      <c r="BF362" s="72"/>
      <c r="BG362" s="77"/>
      <c r="BH362" s="76"/>
      <c r="BI362" s="72"/>
      <c r="BJ362" s="79"/>
      <c r="BK362" s="84"/>
      <c r="BL362" s="76"/>
      <c r="BM362" s="76"/>
      <c r="BN362" s="89"/>
      <c r="BO362" s="89"/>
      <c r="BP362" s="77"/>
      <c r="BQ362" s="77"/>
      <c r="BR362" s="77"/>
      <c r="BS362" s="77"/>
      <c r="BT362" s="77"/>
      <c r="BU362" s="77"/>
      <c r="BV362" s="77"/>
      <c r="BW362" s="77"/>
      <c r="BX362" s="77"/>
      <c r="BY362" s="77"/>
      <c r="BZ362" s="77"/>
      <c r="CA362" s="77"/>
      <c r="CB362" s="77"/>
      <c r="CC362" s="77"/>
      <c r="CD362" s="77"/>
      <c r="CE362" s="77"/>
      <c r="CF362" s="77"/>
      <c r="CG362" s="77"/>
      <c r="CH362" s="77"/>
      <c r="CI362" s="77"/>
      <c r="CJ362" s="77"/>
      <c r="CK362" s="77"/>
      <c r="CL362" s="77"/>
      <c r="CM362" s="77"/>
      <c r="CN362" s="77"/>
      <c r="CO362" s="77"/>
      <c r="CP362" s="77"/>
      <c r="CQ362" s="77"/>
      <c r="CR362" s="77"/>
      <c r="CS362" s="77"/>
      <c r="CT362" s="77"/>
      <c r="CU362" s="77"/>
      <c r="CV362" s="77"/>
      <c r="CW362" s="77"/>
      <c r="CX362" s="77"/>
      <c r="CY362" s="77"/>
      <c r="CZ362" s="77"/>
      <c r="DA362" s="77"/>
      <c r="DB362" s="77"/>
      <c r="DC362" s="77"/>
      <c r="DD362" s="77"/>
      <c r="DE362" s="76"/>
      <c r="DF362" s="76"/>
      <c r="DG362" s="76"/>
      <c r="DI362" s="77"/>
      <c r="DJ362" s="77"/>
    </row>
    <row r="363" spans="1:114" s="105" customFormat="1" ht="15">
      <c r="A363" s="72"/>
      <c r="B363" s="72"/>
      <c r="C363" s="72"/>
      <c r="D363" s="72"/>
      <c r="E363" s="72"/>
      <c r="F363" s="77"/>
      <c r="G363" s="77"/>
      <c r="H363" s="77"/>
      <c r="I363" s="72"/>
      <c r="J363" s="103"/>
      <c r="K363" s="72"/>
      <c r="L363" s="72"/>
      <c r="M363" s="72"/>
      <c r="N363" s="72"/>
      <c r="O363" s="72"/>
      <c r="P363" s="77"/>
      <c r="Q363" s="78"/>
      <c r="R363" s="72"/>
      <c r="S363" s="77"/>
      <c r="T363" s="72"/>
      <c r="U363" s="72"/>
      <c r="V363" s="72"/>
      <c r="W363" s="72"/>
      <c r="X363" s="72"/>
      <c r="Y363" s="77"/>
      <c r="Z363" s="78"/>
      <c r="AA363" s="72"/>
      <c r="AB363" s="77"/>
      <c r="AC363" s="72"/>
      <c r="AD363" s="77"/>
      <c r="AE363" s="77"/>
      <c r="AF363" s="77"/>
      <c r="AG363" s="77"/>
      <c r="AH363" s="77"/>
      <c r="AI363" s="77"/>
      <c r="AJ363" s="77"/>
      <c r="AK363" s="77"/>
      <c r="AL363" s="72"/>
      <c r="AM363" s="72"/>
      <c r="AN363" s="72"/>
      <c r="AO363" s="72"/>
      <c r="AP363" s="72"/>
      <c r="AQ363" s="77"/>
      <c r="AR363" s="78"/>
      <c r="AS363" s="72"/>
      <c r="AT363" s="80"/>
      <c r="AU363" s="72"/>
      <c r="AV363" s="72"/>
      <c r="AW363" s="104"/>
      <c r="AX363" s="72"/>
      <c r="AY363" s="77"/>
      <c r="AZ363" s="82"/>
      <c r="BA363" s="83"/>
      <c r="BB363" s="72"/>
      <c r="BC363" s="72"/>
      <c r="BD363" s="103"/>
      <c r="BE363" s="72"/>
      <c r="BF363" s="72"/>
      <c r="BG363" s="77"/>
      <c r="BH363" s="76"/>
      <c r="BI363" s="72"/>
      <c r="BJ363" s="79"/>
      <c r="BK363" s="84"/>
      <c r="BL363" s="76"/>
      <c r="BM363" s="76"/>
      <c r="BN363" s="89"/>
      <c r="BO363" s="89"/>
      <c r="BP363" s="77"/>
      <c r="BQ363" s="77"/>
      <c r="BR363" s="77"/>
      <c r="BS363" s="77"/>
      <c r="BT363" s="77"/>
      <c r="BU363" s="77"/>
      <c r="BV363" s="77"/>
      <c r="BW363" s="77"/>
      <c r="BX363" s="77"/>
      <c r="BY363" s="77"/>
      <c r="BZ363" s="77"/>
      <c r="CA363" s="77"/>
      <c r="CB363" s="77"/>
      <c r="CC363" s="77"/>
      <c r="CD363" s="77"/>
      <c r="CE363" s="77"/>
      <c r="CF363" s="77"/>
      <c r="CG363" s="77"/>
      <c r="CH363" s="77"/>
      <c r="CI363" s="77"/>
      <c r="CJ363" s="77"/>
      <c r="CK363" s="77"/>
      <c r="CL363" s="77"/>
      <c r="CM363" s="77"/>
      <c r="CN363" s="77"/>
      <c r="CO363" s="77"/>
      <c r="CP363" s="77"/>
      <c r="CQ363" s="77"/>
      <c r="CR363" s="77"/>
      <c r="CS363" s="77"/>
      <c r="CT363" s="77"/>
      <c r="CU363" s="77"/>
      <c r="CV363" s="77"/>
      <c r="CW363" s="77"/>
      <c r="CX363" s="77"/>
      <c r="CY363" s="77"/>
      <c r="CZ363" s="77"/>
      <c r="DA363" s="77"/>
      <c r="DB363" s="77"/>
      <c r="DC363" s="77"/>
      <c r="DD363" s="77"/>
      <c r="DE363" s="76"/>
      <c r="DF363" s="76"/>
      <c r="DG363" s="76"/>
      <c r="DI363" s="77"/>
      <c r="DJ363" s="77"/>
    </row>
    <row r="364" spans="1:114" s="105" customFormat="1" ht="15">
      <c r="A364" s="72"/>
      <c r="B364" s="72"/>
      <c r="C364" s="72"/>
      <c r="D364" s="72"/>
      <c r="E364" s="72"/>
      <c r="F364" s="77"/>
      <c r="G364" s="77"/>
      <c r="H364" s="77"/>
      <c r="I364" s="72"/>
      <c r="J364" s="103"/>
      <c r="K364" s="72"/>
      <c r="L364" s="72"/>
      <c r="M364" s="72"/>
      <c r="N364" s="72"/>
      <c r="O364" s="72"/>
      <c r="P364" s="77"/>
      <c r="Q364" s="78"/>
      <c r="R364" s="72"/>
      <c r="S364" s="77"/>
      <c r="T364" s="72"/>
      <c r="U364" s="72"/>
      <c r="V364" s="72"/>
      <c r="W364" s="72"/>
      <c r="X364" s="72"/>
      <c r="Y364" s="77"/>
      <c r="Z364" s="78"/>
      <c r="AA364" s="72"/>
      <c r="AB364" s="77"/>
      <c r="AC364" s="72"/>
      <c r="AD364" s="77"/>
      <c r="AE364" s="77"/>
      <c r="AF364" s="77"/>
      <c r="AG364" s="77"/>
      <c r="AH364" s="77"/>
      <c r="AI364" s="77"/>
      <c r="AJ364" s="77"/>
      <c r="AK364" s="77"/>
      <c r="AL364" s="72"/>
      <c r="AM364" s="72"/>
      <c r="AN364" s="72"/>
      <c r="AO364" s="72"/>
      <c r="AP364" s="72"/>
      <c r="AQ364" s="77"/>
      <c r="AR364" s="78"/>
      <c r="AS364" s="72"/>
      <c r="AT364" s="80"/>
      <c r="AU364" s="72"/>
      <c r="AV364" s="72"/>
      <c r="AW364" s="104"/>
      <c r="AX364" s="72"/>
      <c r="AY364" s="77"/>
      <c r="AZ364" s="82"/>
      <c r="BA364" s="83"/>
      <c r="BB364" s="72"/>
      <c r="BC364" s="72"/>
      <c r="BD364" s="103"/>
      <c r="BE364" s="72"/>
      <c r="BF364" s="72"/>
      <c r="BG364" s="77"/>
      <c r="BH364" s="76"/>
      <c r="BI364" s="72"/>
      <c r="BJ364" s="79"/>
      <c r="BK364" s="84"/>
      <c r="BL364" s="76"/>
      <c r="BM364" s="76"/>
      <c r="BN364" s="89"/>
      <c r="BO364" s="89"/>
      <c r="BP364" s="77"/>
      <c r="BQ364" s="77"/>
      <c r="BR364" s="77"/>
      <c r="BS364" s="77"/>
      <c r="BT364" s="77"/>
      <c r="BU364" s="77"/>
      <c r="BV364" s="77"/>
      <c r="BW364" s="77"/>
      <c r="BX364" s="77"/>
      <c r="BY364" s="77"/>
      <c r="BZ364" s="77"/>
      <c r="CA364" s="77"/>
      <c r="CB364" s="77"/>
      <c r="CC364" s="77"/>
      <c r="CD364" s="77"/>
      <c r="CE364" s="77"/>
      <c r="CF364" s="77"/>
      <c r="CG364" s="77"/>
      <c r="CH364" s="77"/>
      <c r="CI364" s="77"/>
      <c r="CJ364" s="77"/>
      <c r="CK364" s="77"/>
      <c r="CL364" s="77"/>
      <c r="CM364" s="77"/>
      <c r="CN364" s="77"/>
      <c r="CO364" s="77"/>
      <c r="CP364" s="77"/>
      <c r="CQ364" s="77"/>
      <c r="CR364" s="77"/>
      <c r="CS364" s="77"/>
      <c r="CT364" s="77"/>
      <c r="CU364" s="77"/>
      <c r="CV364" s="77"/>
      <c r="CW364" s="77"/>
      <c r="CX364" s="77"/>
      <c r="CY364" s="77"/>
      <c r="CZ364" s="77"/>
      <c r="DA364" s="77"/>
      <c r="DB364" s="77"/>
      <c r="DC364" s="77"/>
      <c r="DD364" s="77"/>
      <c r="DE364" s="76"/>
      <c r="DF364" s="76"/>
      <c r="DG364" s="76"/>
      <c r="DI364" s="77"/>
      <c r="DJ364" s="77"/>
    </row>
    <row r="365" spans="1:114" s="105" customFormat="1" ht="15">
      <c r="A365" s="72"/>
      <c r="B365" s="72"/>
      <c r="C365" s="72"/>
      <c r="D365" s="72"/>
      <c r="E365" s="72"/>
      <c r="F365" s="77"/>
      <c r="G365" s="77"/>
      <c r="H365" s="77"/>
      <c r="I365" s="72"/>
      <c r="J365" s="103"/>
      <c r="K365" s="72"/>
      <c r="L365" s="72"/>
      <c r="M365" s="72"/>
      <c r="N365" s="72"/>
      <c r="O365" s="72"/>
      <c r="P365" s="77"/>
      <c r="Q365" s="78"/>
      <c r="R365" s="72"/>
      <c r="S365" s="77"/>
      <c r="T365" s="72"/>
      <c r="U365" s="72"/>
      <c r="V365" s="72"/>
      <c r="W365" s="72"/>
      <c r="X365" s="72"/>
      <c r="Y365" s="77"/>
      <c r="Z365" s="78"/>
      <c r="AA365" s="72"/>
      <c r="AB365" s="77"/>
      <c r="AC365" s="72"/>
      <c r="AD365" s="77"/>
      <c r="AE365" s="77"/>
      <c r="AF365" s="77"/>
      <c r="AG365" s="77"/>
      <c r="AH365" s="77"/>
      <c r="AI365" s="77"/>
      <c r="AJ365" s="77"/>
      <c r="AK365" s="77"/>
      <c r="AL365" s="72"/>
      <c r="AM365" s="72"/>
      <c r="AN365" s="72"/>
      <c r="AO365" s="72"/>
      <c r="AP365" s="72"/>
      <c r="AQ365" s="77"/>
      <c r="AR365" s="78"/>
      <c r="AS365" s="72"/>
      <c r="AT365" s="80"/>
      <c r="AU365" s="72"/>
      <c r="AV365" s="72"/>
      <c r="AW365" s="104"/>
      <c r="AX365" s="72"/>
      <c r="AY365" s="77"/>
      <c r="AZ365" s="82"/>
      <c r="BA365" s="83"/>
      <c r="BB365" s="72"/>
      <c r="BC365" s="72"/>
      <c r="BD365" s="103"/>
      <c r="BE365" s="72"/>
      <c r="BF365" s="72"/>
      <c r="BG365" s="77"/>
      <c r="BH365" s="76"/>
      <c r="BI365" s="72"/>
      <c r="BJ365" s="79"/>
      <c r="BK365" s="84"/>
      <c r="BL365" s="76"/>
      <c r="BM365" s="76"/>
      <c r="BN365" s="89"/>
      <c r="BO365" s="89"/>
      <c r="BP365" s="77"/>
      <c r="BQ365" s="77"/>
      <c r="BR365" s="77"/>
      <c r="BS365" s="77"/>
      <c r="BT365" s="77"/>
      <c r="BU365" s="77"/>
      <c r="BV365" s="77"/>
      <c r="BW365" s="77"/>
      <c r="BX365" s="77"/>
      <c r="BY365" s="77"/>
      <c r="BZ365" s="77"/>
      <c r="CA365" s="77"/>
      <c r="CB365" s="77"/>
      <c r="CC365" s="77"/>
      <c r="CD365" s="77"/>
      <c r="CE365" s="77"/>
      <c r="CF365" s="77"/>
      <c r="CG365" s="77"/>
      <c r="CH365" s="77"/>
      <c r="CI365" s="77"/>
      <c r="CJ365" s="77"/>
      <c r="CK365" s="77"/>
      <c r="CL365" s="77"/>
      <c r="CM365" s="77"/>
      <c r="CN365" s="77"/>
      <c r="CO365" s="77"/>
      <c r="CP365" s="77"/>
      <c r="CQ365" s="77"/>
      <c r="CR365" s="77"/>
      <c r="CS365" s="77"/>
      <c r="CT365" s="77"/>
      <c r="CU365" s="77"/>
      <c r="CV365" s="77"/>
      <c r="CW365" s="77"/>
      <c r="CX365" s="77"/>
      <c r="CY365" s="77"/>
      <c r="CZ365" s="77"/>
      <c r="DA365" s="77"/>
      <c r="DB365" s="77"/>
      <c r="DC365" s="77"/>
      <c r="DD365" s="77"/>
      <c r="DE365" s="76"/>
      <c r="DF365" s="76"/>
      <c r="DG365" s="76"/>
      <c r="DI365" s="77"/>
      <c r="DJ365" s="77"/>
    </row>
    <row r="366" spans="1:114" s="105" customFormat="1" ht="15">
      <c r="A366" s="72"/>
      <c r="B366" s="72"/>
      <c r="C366" s="72"/>
      <c r="D366" s="72"/>
      <c r="E366" s="72"/>
      <c r="F366" s="77"/>
      <c r="G366" s="77"/>
      <c r="H366" s="77"/>
      <c r="I366" s="72"/>
      <c r="J366" s="103"/>
      <c r="K366" s="72"/>
      <c r="L366" s="72"/>
      <c r="M366" s="72"/>
      <c r="N366" s="72"/>
      <c r="O366" s="72"/>
      <c r="P366" s="77"/>
      <c r="Q366" s="78"/>
      <c r="R366" s="72"/>
      <c r="S366" s="77"/>
      <c r="T366" s="72"/>
      <c r="U366" s="72"/>
      <c r="V366" s="72"/>
      <c r="W366" s="72"/>
      <c r="X366" s="72"/>
      <c r="Y366" s="77"/>
      <c r="Z366" s="78"/>
      <c r="AA366" s="72"/>
      <c r="AB366" s="77"/>
      <c r="AC366" s="72"/>
      <c r="AD366" s="77"/>
      <c r="AE366" s="77"/>
      <c r="AF366" s="77"/>
      <c r="AG366" s="77"/>
      <c r="AH366" s="77"/>
      <c r="AI366" s="77"/>
      <c r="AJ366" s="77"/>
      <c r="AK366" s="77"/>
      <c r="AL366" s="72"/>
      <c r="AM366" s="72"/>
      <c r="AN366" s="72"/>
      <c r="AO366" s="72"/>
      <c r="AP366" s="72"/>
      <c r="AQ366" s="77"/>
      <c r="AR366" s="78"/>
      <c r="AS366" s="72"/>
      <c r="AT366" s="80"/>
      <c r="AU366" s="72"/>
      <c r="AV366" s="72"/>
      <c r="AW366" s="104"/>
      <c r="AX366" s="72"/>
      <c r="AY366" s="77"/>
      <c r="AZ366" s="82"/>
      <c r="BA366" s="83"/>
      <c r="BB366" s="72"/>
      <c r="BC366" s="72"/>
      <c r="BD366" s="103"/>
      <c r="BE366" s="72"/>
      <c r="BF366" s="72"/>
      <c r="BG366" s="77"/>
      <c r="BH366" s="76"/>
      <c r="BI366" s="72"/>
      <c r="BJ366" s="79"/>
      <c r="BK366" s="84"/>
      <c r="BL366" s="76"/>
      <c r="BM366" s="76"/>
      <c r="BN366" s="89"/>
      <c r="BO366" s="89"/>
      <c r="BP366" s="77"/>
      <c r="BQ366" s="77"/>
      <c r="BR366" s="77"/>
      <c r="BS366" s="77"/>
      <c r="BT366" s="77"/>
      <c r="BU366" s="77"/>
      <c r="BV366" s="77"/>
      <c r="BW366" s="77"/>
      <c r="BX366" s="77"/>
      <c r="BY366" s="77"/>
      <c r="BZ366" s="77"/>
      <c r="CA366" s="77"/>
      <c r="CB366" s="77"/>
      <c r="CC366" s="77"/>
      <c r="CD366" s="77"/>
      <c r="CE366" s="77"/>
      <c r="CF366" s="77"/>
      <c r="CG366" s="77"/>
      <c r="CH366" s="77"/>
      <c r="CI366" s="77"/>
      <c r="CJ366" s="77"/>
      <c r="CK366" s="77"/>
      <c r="CL366" s="77"/>
      <c r="CM366" s="77"/>
      <c r="CN366" s="77"/>
      <c r="CO366" s="77"/>
      <c r="CP366" s="77"/>
      <c r="CQ366" s="77"/>
      <c r="CR366" s="77"/>
      <c r="CS366" s="77"/>
      <c r="CT366" s="77"/>
      <c r="CU366" s="77"/>
      <c r="CV366" s="77"/>
      <c r="CW366" s="77"/>
      <c r="CX366" s="77"/>
      <c r="CY366" s="77"/>
      <c r="CZ366" s="77"/>
      <c r="DA366" s="77"/>
      <c r="DB366" s="77"/>
      <c r="DC366" s="77"/>
      <c r="DD366" s="77"/>
      <c r="DE366" s="76"/>
      <c r="DF366" s="76"/>
      <c r="DG366" s="76"/>
      <c r="DI366" s="77"/>
      <c r="DJ366" s="77"/>
    </row>
    <row r="367" spans="1:114" s="105" customFormat="1" ht="15">
      <c r="A367" s="72"/>
      <c r="B367" s="72"/>
      <c r="C367" s="72"/>
      <c r="D367" s="72"/>
      <c r="E367" s="72"/>
      <c r="F367" s="77"/>
      <c r="G367" s="77"/>
      <c r="H367" s="77"/>
      <c r="I367" s="72"/>
      <c r="J367" s="103"/>
      <c r="K367" s="72"/>
      <c r="L367" s="72"/>
      <c r="M367" s="72"/>
      <c r="N367" s="72"/>
      <c r="O367" s="72"/>
      <c r="P367" s="77"/>
      <c r="Q367" s="78"/>
      <c r="R367" s="72"/>
      <c r="S367" s="77"/>
      <c r="T367" s="72"/>
      <c r="U367" s="72"/>
      <c r="V367" s="72"/>
      <c r="W367" s="72"/>
      <c r="X367" s="72"/>
      <c r="Y367" s="77"/>
      <c r="Z367" s="78"/>
      <c r="AA367" s="72"/>
      <c r="AB367" s="77"/>
      <c r="AC367" s="72"/>
      <c r="AD367" s="77"/>
      <c r="AE367" s="77"/>
      <c r="AF367" s="77"/>
      <c r="AG367" s="77"/>
      <c r="AH367" s="77"/>
      <c r="AI367" s="77"/>
      <c r="AJ367" s="77"/>
      <c r="AK367" s="77"/>
      <c r="AL367" s="72"/>
      <c r="AM367" s="72"/>
      <c r="AN367" s="72"/>
      <c r="AO367" s="72"/>
      <c r="AP367" s="72"/>
      <c r="AQ367" s="77"/>
      <c r="AR367" s="78"/>
      <c r="AS367" s="72"/>
      <c r="AT367" s="80"/>
      <c r="AU367" s="72"/>
      <c r="AV367" s="72"/>
      <c r="AW367" s="104"/>
      <c r="AX367" s="72"/>
      <c r="AY367" s="77"/>
      <c r="AZ367" s="82"/>
      <c r="BA367" s="83"/>
      <c r="BB367" s="72"/>
      <c r="BC367" s="72"/>
      <c r="BD367" s="103"/>
      <c r="BE367" s="72"/>
      <c r="BF367" s="72"/>
      <c r="BG367" s="77"/>
      <c r="BH367" s="76"/>
      <c r="BI367" s="72"/>
      <c r="BJ367" s="79"/>
      <c r="BK367" s="84"/>
      <c r="BL367" s="76"/>
      <c r="BM367" s="76"/>
      <c r="BN367" s="89"/>
      <c r="BO367" s="89"/>
      <c r="BP367" s="77"/>
      <c r="BQ367" s="77"/>
      <c r="BR367" s="77"/>
      <c r="BS367" s="77"/>
      <c r="BT367" s="77"/>
      <c r="BU367" s="77"/>
      <c r="BV367" s="77"/>
      <c r="BW367" s="77"/>
      <c r="BX367" s="77"/>
      <c r="BY367" s="77"/>
      <c r="BZ367" s="77"/>
      <c r="CA367" s="77"/>
      <c r="CB367" s="77"/>
      <c r="CC367" s="77"/>
      <c r="CD367" s="77"/>
      <c r="CE367" s="77"/>
      <c r="CF367" s="77"/>
      <c r="CG367" s="77"/>
      <c r="CH367" s="77"/>
      <c r="CI367" s="77"/>
      <c r="CJ367" s="77"/>
      <c r="CK367" s="77"/>
      <c r="CL367" s="77"/>
      <c r="CM367" s="77"/>
      <c r="CN367" s="77"/>
      <c r="CO367" s="77"/>
      <c r="CP367" s="77"/>
      <c r="CQ367" s="77"/>
      <c r="CR367" s="77"/>
      <c r="CS367" s="77"/>
      <c r="CT367" s="77"/>
      <c r="CU367" s="77"/>
      <c r="CV367" s="77"/>
      <c r="CW367" s="77"/>
      <c r="CX367" s="77"/>
      <c r="CY367" s="77"/>
      <c r="CZ367" s="77"/>
      <c r="DA367" s="77"/>
      <c r="DB367" s="77"/>
      <c r="DC367" s="77"/>
      <c r="DD367" s="77"/>
      <c r="DE367" s="76"/>
      <c r="DF367" s="76"/>
      <c r="DG367" s="76"/>
      <c r="DI367" s="77"/>
      <c r="DJ367" s="77"/>
    </row>
    <row r="368" spans="1:114" s="105" customFormat="1" ht="15">
      <c r="A368" s="72"/>
      <c r="B368" s="72"/>
      <c r="C368" s="72"/>
      <c r="D368" s="72"/>
      <c r="E368" s="72"/>
      <c r="F368" s="77"/>
      <c r="G368" s="77"/>
      <c r="H368" s="77"/>
      <c r="I368" s="72"/>
      <c r="J368" s="103"/>
      <c r="K368" s="72"/>
      <c r="L368" s="72"/>
      <c r="M368" s="72"/>
      <c r="N368" s="72"/>
      <c r="O368" s="72"/>
      <c r="P368" s="77"/>
      <c r="Q368" s="78"/>
      <c r="R368" s="72"/>
      <c r="S368" s="77"/>
      <c r="T368" s="72"/>
      <c r="U368" s="72"/>
      <c r="V368" s="72"/>
      <c r="W368" s="72"/>
      <c r="X368" s="72"/>
      <c r="Y368" s="77"/>
      <c r="Z368" s="78"/>
      <c r="AA368" s="72"/>
      <c r="AB368" s="77"/>
      <c r="AC368" s="72"/>
      <c r="AD368" s="77"/>
      <c r="AE368" s="77"/>
      <c r="AF368" s="77"/>
      <c r="AG368" s="77"/>
      <c r="AH368" s="77"/>
      <c r="AI368" s="77"/>
      <c r="AJ368" s="77"/>
      <c r="AK368" s="77"/>
      <c r="AL368" s="72"/>
      <c r="AM368" s="72"/>
      <c r="AN368" s="72"/>
      <c r="AO368" s="72"/>
      <c r="AP368" s="72"/>
      <c r="AQ368" s="77"/>
      <c r="AR368" s="78"/>
      <c r="AS368" s="72"/>
      <c r="AT368" s="80"/>
      <c r="AU368" s="72"/>
      <c r="AV368" s="72"/>
      <c r="AW368" s="104"/>
      <c r="AX368" s="72"/>
      <c r="AY368" s="77"/>
      <c r="AZ368" s="82"/>
      <c r="BA368" s="83"/>
      <c r="BB368" s="72"/>
      <c r="BC368" s="72"/>
      <c r="BD368" s="103"/>
      <c r="BE368" s="72"/>
      <c r="BF368" s="72"/>
      <c r="BG368" s="77"/>
      <c r="BH368" s="76"/>
      <c r="BI368" s="72"/>
      <c r="BJ368" s="79"/>
      <c r="BK368" s="84"/>
      <c r="BL368" s="76"/>
      <c r="BM368" s="76"/>
      <c r="BN368" s="89"/>
      <c r="BO368" s="89"/>
      <c r="BP368" s="77"/>
      <c r="BQ368" s="77"/>
      <c r="BR368" s="77"/>
      <c r="BS368" s="77"/>
      <c r="BT368" s="77"/>
      <c r="BU368" s="77"/>
      <c r="BV368" s="77"/>
      <c r="BW368" s="77"/>
      <c r="BX368" s="77"/>
      <c r="BY368" s="77"/>
      <c r="BZ368" s="77"/>
      <c r="CA368" s="77"/>
      <c r="CB368" s="77"/>
      <c r="CC368" s="77"/>
      <c r="CD368" s="77"/>
      <c r="CE368" s="77"/>
      <c r="CF368" s="77"/>
      <c r="CG368" s="77"/>
      <c r="CH368" s="77"/>
      <c r="CI368" s="77"/>
      <c r="CJ368" s="77"/>
      <c r="CK368" s="77"/>
      <c r="CL368" s="77"/>
      <c r="CM368" s="77"/>
      <c r="CN368" s="77"/>
      <c r="CO368" s="77"/>
      <c r="CP368" s="77"/>
      <c r="CQ368" s="77"/>
      <c r="CR368" s="77"/>
      <c r="CS368" s="77"/>
      <c r="CT368" s="77"/>
      <c r="CU368" s="77"/>
      <c r="CV368" s="77"/>
      <c r="CW368" s="77"/>
      <c r="CX368" s="77"/>
      <c r="CY368" s="77"/>
      <c r="CZ368" s="77"/>
      <c r="DA368" s="77"/>
      <c r="DB368" s="77"/>
      <c r="DC368" s="77"/>
      <c r="DD368" s="77"/>
      <c r="DE368" s="76"/>
      <c r="DF368" s="76"/>
      <c r="DG368" s="76"/>
      <c r="DI368" s="77"/>
      <c r="DJ368" s="77"/>
    </row>
    <row r="369" spans="1:114" s="105" customFormat="1" ht="15">
      <c r="A369" s="72"/>
      <c r="B369" s="72"/>
      <c r="C369" s="72"/>
      <c r="D369" s="72"/>
      <c r="E369" s="72"/>
      <c r="F369" s="77"/>
      <c r="G369" s="77"/>
      <c r="H369" s="77"/>
      <c r="I369" s="72"/>
      <c r="J369" s="103"/>
      <c r="K369" s="72"/>
      <c r="L369" s="72"/>
      <c r="M369" s="72"/>
      <c r="N369" s="72"/>
      <c r="O369" s="72"/>
      <c r="P369" s="77"/>
      <c r="Q369" s="78"/>
      <c r="R369" s="72"/>
      <c r="S369" s="77"/>
      <c r="T369" s="72"/>
      <c r="U369" s="72"/>
      <c r="V369" s="72"/>
      <c r="W369" s="72"/>
      <c r="X369" s="72"/>
      <c r="Y369" s="77"/>
      <c r="Z369" s="78"/>
      <c r="AA369" s="72"/>
      <c r="AB369" s="77"/>
      <c r="AC369" s="72"/>
      <c r="AD369" s="77"/>
      <c r="AE369" s="77"/>
      <c r="AF369" s="77"/>
      <c r="AG369" s="77"/>
      <c r="AH369" s="77"/>
      <c r="AI369" s="77"/>
      <c r="AJ369" s="77"/>
      <c r="AK369" s="77"/>
      <c r="AL369" s="72"/>
      <c r="AM369" s="72"/>
      <c r="AN369" s="72"/>
      <c r="AO369" s="72"/>
      <c r="AP369" s="72"/>
      <c r="AQ369" s="77"/>
      <c r="AR369" s="78"/>
      <c r="AS369" s="72"/>
      <c r="AT369" s="80"/>
      <c r="AU369" s="72"/>
      <c r="AV369" s="72"/>
      <c r="AW369" s="104"/>
      <c r="AX369" s="72"/>
      <c r="AY369" s="77"/>
      <c r="AZ369" s="82"/>
      <c r="BA369" s="83"/>
      <c r="BB369" s="72"/>
      <c r="BC369" s="72"/>
      <c r="BD369" s="103"/>
      <c r="BE369" s="72"/>
      <c r="BF369" s="72"/>
      <c r="BG369" s="77"/>
      <c r="BH369" s="76"/>
      <c r="BI369" s="72"/>
      <c r="BJ369" s="79"/>
      <c r="BK369" s="84"/>
      <c r="BL369" s="76"/>
      <c r="BM369" s="76"/>
      <c r="BN369" s="89"/>
      <c r="BO369" s="89"/>
      <c r="BP369" s="77"/>
      <c r="BQ369" s="77"/>
      <c r="BR369" s="77"/>
      <c r="BS369" s="77"/>
      <c r="BT369" s="77"/>
      <c r="BU369" s="77"/>
      <c r="BV369" s="77"/>
      <c r="BW369" s="77"/>
      <c r="BX369" s="77"/>
      <c r="BY369" s="77"/>
      <c r="BZ369" s="77"/>
      <c r="CA369" s="77"/>
      <c r="CB369" s="77"/>
      <c r="CC369" s="77"/>
      <c r="CD369" s="77"/>
      <c r="CE369" s="77"/>
      <c r="CF369" s="77"/>
      <c r="CG369" s="77"/>
      <c r="CH369" s="77"/>
      <c r="CI369" s="77"/>
      <c r="CJ369" s="77"/>
      <c r="CK369" s="77"/>
      <c r="CL369" s="77"/>
      <c r="CM369" s="77"/>
      <c r="CN369" s="77"/>
      <c r="CO369" s="77"/>
      <c r="CP369" s="77"/>
      <c r="CQ369" s="77"/>
      <c r="CR369" s="77"/>
      <c r="CS369" s="77"/>
      <c r="CT369" s="77"/>
      <c r="CU369" s="77"/>
      <c r="CV369" s="77"/>
      <c r="CW369" s="77"/>
      <c r="CX369" s="77"/>
      <c r="CY369" s="77"/>
      <c r="CZ369" s="77"/>
      <c r="DA369" s="77"/>
      <c r="DB369" s="77"/>
      <c r="DC369" s="77"/>
      <c r="DD369" s="77"/>
      <c r="DE369" s="76"/>
      <c r="DF369" s="76"/>
      <c r="DG369" s="76"/>
      <c r="DI369" s="77"/>
      <c r="DJ369" s="77"/>
    </row>
    <row r="370" spans="1:114" s="105" customFormat="1" ht="15">
      <c r="A370" s="72"/>
      <c r="B370" s="72"/>
      <c r="C370" s="72"/>
      <c r="D370" s="72"/>
      <c r="E370" s="72"/>
      <c r="F370" s="77"/>
      <c r="G370" s="77"/>
      <c r="H370" s="77"/>
      <c r="I370" s="72"/>
      <c r="J370" s="103"/>
      <c r="K370" s="72"/>
      <c r="L370" s="72"/>
      <c r="M370" s="72"/>
      <c r="N370" s="72"/>
      <c r="O370" s="72"/>
      <c r="P370" s="77"/>
      <c r="Q370" s="78"/>
      <c r="R370" s="72"/>
      <c r="S370" s="77"/>
      <c r="T370" s="72"/>
      <c r="U370" s="72"/>
      <c r="V370" s="72"/>
      <c r="W370" s="72"/>
      <c r="X370" s="72"/>
      <c r="Y370" s="77"/>
      <c r="Z370" s="78"/>
      <c r="AA370" s="72"/>
      <c r="AB370" s="77"/>
      <c r="AC370" s="72"/>
      <c r="AD370" s="77"/>
      <c r="AE370" s="77"/>
      <c r="AF370" s="77"/>
      <c r="AG370" s="77"/>
      <c r="AH370" s="77"/>
      <c r="AI370" s="77"/>
      <c r="AJ370" s="77"/>
      <c r="AK370" s="77"/>
      <c r="AL370" s="72"/>
      <c r="AM370" s="72"/>
      <c r="AN370" s="72"/>
      <c r="AO370" s="72"/>
      <c r="AP370" s="72"/>
      <c r="AQ370" s="77"/>
      <c r="AR370" s="78"/>
      <c r="AS370" s="72"/>
      <c r="AT370" s="80"/>
      <c r="AU370" s="72"/>
      <c r="AV370" s="72"/>
      <c r="AW370" s="104"/>
      <c r="AX370" s="72"/>
      <c r="AY370" s="77"/>
      <c r="AZ370" s="82"/>
      <c r="BA370" s="83"/>
      <c r="BB370" s="72"/>
      <c r="BC370" s="72"/>
      <c r="BD370" s="103"/>
      <c r="BE370" s="72"/>
      <c r="BF370" s="72"/>
      <c r="BG370" s="77"/>
      <c r="BH370" s="76"/>
      <c r="BI370" s="72"/>
      <c r="BJ370" s="79"/>
      <c r="BK370" s="84"/>
      <c r="BL370" s="76"/>
      <c r="BM370" s="76"/>
      <c r="BN370" s="89"/>
      <c r="BO370" s="89"/>
      <c r="BP370" s="77"/>
      <c r="BQ370" s="77"/>
      <c r="BR370" s="77"/>
      <c r="BS370" s="77"/>
      <c r="BT370" s="77"/>
      <c r="BU370" s="77"/>
      <c r="BV370" s="77"/>
      <c r="BW370" s="77"/>
      <c r="BX370" s="77"/>
      <c r="BY370" s="77"/>
      <c r="BZ370" s="77"/>
      <c r="CA370" s="77"/>
      <c r="CB370" s="77"/>
      <c r="CC370" s="77"/>
      <c r="CD370" s="77"/>
      <c r="CE370" s="77"/>
      <c r="CF370" s="77"/>
      <c r="CG370" s="77"/>
      <c r="CH370" s="77"/>
      <c r="CI370" s="77"/>
      <c r="CJ370" s="77"/>
      <c r="CK370" s="77"/>
      <c r="CL370" s="77"/>
      <c r="CM370" s="77"/>
      <c r="CN370" s="77"/>
      <c r="CO370" s="77"/>
      <c r="CP370" s="77"/>
      <c r="CQ370" s="77"/>
      <c r="CR370" s="77"/>
      <c r="CS370" s="77"/>
      <c r="CT370" s="77"/>
      <c r="CU370" s="77"/>
      <c r="CV370" s="77"/>
      <c r="CW370" s="77"/>
      <c r="CX370" s="77"/>
      <c r="CY370" s="77"/>
      <c r="CZ370" s="77"/>
      <c r="DA370" s="77"/>
      <c r="DB370" s="77"/>
      <c r="DC370" s="77"/>
      <c r="DD370" s="77"/>
      <c r="DE370" s="76"/>
      <c r="DF370" s="76"/>
      <c r="DG370" s="76"/>
      <c r="DI370" s="77"/>
      <c r="DJ370" s="77"/>
    </row>
    <row r="371" spans="1:114" s="105" customFormat="1" ht="15">
      <c r="A371" s="72"/>
      <c r="B371" s="72"/>
      <c r="C371" s="72"/>
      <c r="D371" s="72"/>
      <c r="E371" s="72"/>
      <c r="F371" s="77"/>
      <c r="G371" s="77"/>
      <c r="H371" s="77"/>
      <c r="I371" s="72"/>
      <c r="J371" s="103"/>
      <c r="K371" s="72"/>
      <c r="L371" s="72"/>
      <c r="M371" s="72"/>
      <c r="N371" s="72"/>
      <c r="O371" s="72"/>
      <c r="P371" s="77"/>
      <c r="Q371" s="78"/>
      <c r="R371" s="72"/>
      <c r="S371" s="77"/>
      <c r="T371" s="72"/>
      <c r="U371" s="72"/>
      <c r="V371" s="72"/>
      <c r="W371" s="72"/>
      <c r="X371" s="72"/>
      <c r="Y371" s="77"/>
      <c r="Z371" s="78"/>
      <c r="AA371" s="72"/>
      <c r="AB371" s="77"/>
      <c r="AC371" s="72"/>
      <c r="AD371" s="77"/>
      <c r="AE371" s="77"/>
      <c r="AF371" s="77"/>
      <c r="AG371" s="77"/>
      <c r="AH371" s="77"/>
      <c r="AI371" s="77"/>
      <c r="AJ371" s="77"/>
      <c r="AK371" s="77"/>
      <c r="AL371" s="72"/>
      <c r="AM371" s="72"/>
      <c r="AN371" s="72"/>
      <c r="AO371" s="72"/>
      <c r="AP371" s="72"/>
      <c r="AQ371" s="77"/>
      <c r="AR371" s="78"/>
      <c r="AS371" s="72"/>
      <c r="AT371" s="80"/>
      <c r="AU371" s="72"/>
      <c r="AV371" s="72"/>
      <c r="AW371" s="104"/>
      <c r="AX371" s="72"/>
      <c r="AY371" s="77"/>
      <c r="AZ371" s="82"/>
      <c r="BA371" s="83"/>
      <c r="BB371" s="72"/>
      <c r="BC371" s="72"/>
      <c r="BD371" s="103"/>
      <c r="BE371" s="72"/>
      <c r="BF371" s="72"/>
      <c r="BG371" s="77"/>
      <c r="BH371" s="76"/>
      <c r="BI371" s="72"/>
      <c r="BJ371" s="79"/>
      <c r="BK371" s="84"/>
      <c r="BL371" s="76"/>
      <c r="BM371" s="76"/>
      <c r="BN371" s="89"/>
      <c r="BO371" s="89"/>
      <c r="BP371" s="77"/>
      <c r="BQ371" s="77"/>
      <c r="BR371" s="77"/>
      <c r="BS371" s="77"/>
      <c r="BT371" s="77"/>
      <c r="BU371" s="77"/>
      <c r="BV371" s="77"/>
      <c r="BW371" s="77"/>
      <c r="BX371" s="77"/>
      <c r="BY371" s="77"/>
      <c r="BZ371" s="77"/>
      <c r="CA371" s="77"/>
      <c r="CB371" s="77"/>
      <c r="CC371" s="77"/>
      <c r="CD371" s="77"/>
      <c r="CE371" s="77"/>
      <c r="CF371" s="77"/>
      <c r="CG371" s="77"/>
      <c r="CH371" s="77"/>
      <c r="CI371" s="77"/>
      <c r="CJ371" s="77"/>
      <c r="CK371" s="77"/>
      <c r="CL371" s="77"/>
      <c r="CM371" s="77"/>
      <c r="CN371" s="77"/>
      <c r="CO371" s="77"/>
      <c r="CP371" s="77"/>
      <c r="CQ371" s="77"/>
      <c r="CR371" s="77"/>
      <c r="CS371" s="77"/>
      <c r="CT371" s="77"/>
      <c r="CU371" s="77"/>
      <c r="CV371" s="77"/>
      <c r="CW371" s="77"/>
      <c r="CX371" s="77"/>
      <c r="CY371" s="77"/>
      <c r="CZ371" s="77"/>
      <c r="DA371" s="77"/>
      <c r="DB371" s="77"/>
      <c r="DC371" s="77"/>
      <c r="DD371" s="77"/>
      <c r="DE371" s="76"/>
      <c r="DF371" s="76"/>
      <c r="DG371" s="76"/>
      <c r="DI371" s="77"/>
      <c r="DJ371" s="77"/>
    </row>
    <row r="372" spans="1:114" s="105" customFormat="1" ht="15">
      <c r="A372" s="72"/>
      <c r="B372" s="72"/>
      <c r="C372" s="72"/>
      <c r="D372" s="72"/>
      <c r="E372" s="72"/>
      <c r="F372" s="77"/>
      <c r="G372" s="77"/>
      <c r="H372" s="77"/>
      <c r="I372" s="72"/>
      <c r="J372" s="103"/>
      <c r="K372" s="72"/>
      <c r="L372" s="72"/>
      <c r="M372" s="72"/>
      <c r="N372" s="72"/>
      <c r="O372" s="72"/>
      <c r="P372" s="77"/>
      <c r="Q372" s="78"/>
      <c r="R372" s="72"/>
      <c r="S372" s="77"/>
      <c r="T372" s="72"/>
      <c r="U372" s="72"/>
      <c r="V372" s="72"/>
      <c r="W372" s="72"/>
      <c r="X372" s="72"/>
      <c r="Y372" s="77"/>
      <c r="Z372" s="78"/>
      <c r="AA372" s="72"/>
      <c r="AB372" s="77"/>
      <c r="AC372" s="72"/>
      <c r="AD372" s="77"/>
      <c r="AE372" s="77"/>
      <c r="AF372" s="77"/>
      <c r="AG372" s="77"/>
      <c r="AH372" s="77"/>
      <c r="AI372" s="77"/>
      <c r="AJ372" s="77"/>
      <c r="AK372" s="77"/>
      <c r="AL372" s="72"/>
      <c r="AM372" s="72"/>
      <c r="AN372" s="72"/>
      <c r="AO372" s="72"/>
      <c r="AP372" s="72"/>
      <c r="AQ372" s="77"/>
      <c r="AR372" s="78"/>
      <c r="AS372" s="72"/>
      <c r="AT372" s="80"/>
      <c r="AU372" s="72"/>
      <c r="AV372" s="72"/>
      <c r="AW372" s="104"/>
      <c r="AX372" s="72"/>
      <c r="AY372" s="77"/>
      <c r="AZ372" s="82"/>
      <c r="BA372" s="83"/>
      <c r="BB372" s="72"/>
      <c r="BC372" s="72"/>
      <c r="BD372" s="103"/>
      <c r="BE372" s="72"/>
      <c r="BF372" s="72"/>
      <c r="BG372" s="77"/>
      <c r="BH372" s="76"/>
      <c r="BI372" s="72"/>
      <c r="BJ372" s="79"/>
      <c r="BK372" s="84"/>
      <c r="BL372" s="76"/>
      <c r="BM372" s="76"/>
      <c r="BN372" s="89"/>
      <c r="BO372" s="89"/>
      <c r="BP372" s="77"/>
      <c r="BQ372" s="77"/>
      <c r="BR372" s="77"/>
      <c r="BS372" s="77"/>
      <c r="BT372" s="77"/>
      <c r="BU372" s="77"/>
      <c r="BV372" s="77"/>
      <c r="BW372" s="77"/>
      <c r="BX372" s="77"/>
      <c r="BY372" s="77"/>
      <c r="BZ372" s="77"/>
      <c r="CA372" s="77"/>
      <c r="CB372" s="77"/>
      <c r="CC372" s="77"/>
      <c r="CD372" s="77"/>
      <c r="CE372" s="77"/>
      <c r="CF372" s="77"/>
      <c r="CG372" s="77"/>
      <c r="CH372" s="77"/>
      <c r="CI372" s="77"/>
      <c r="CJ372" s="77"/>
      <c r="CK372" s="77"/>
      <c r="CL372" s="77"/>
      <c r="CM372" s="77"/>
      <c r="CN372" s="77"/>
      <c r="CO372" s="77"/>
      <c r="CP372" s="77"/>
      <c r="CQ372" s="77"/>
      <c r="CR372" s="77"/>
      <c r="CS372" s="77"/>
      <c r="CT372" s="77"/>
      <c r="CU372" s="77"/>
      <c r="CV372" s="77"/>
      <c r="CW372" s="77"/>
      <c r="CX372" s="77"/>
      <c r="CY372" s="77"/>
      <c r="CZ372" s="77"/>
      <c r="DA372" s="77"/>
      <c r="DB372" s="77"/>
      <c r="DC372" s="77"/>
      <c r="DD372" s="77"/>
      <c r="DE372" s="76"/>
      <c r="DF372" s="76"/>
      <c r="DG372" s="76"/>
      <c r="DI372" s="77"/>
      <c r="DJ372" s="77"/>
    </row>
    <row r="373" spans="1:114" s="105" customFormat="1" ht="15">
      <c r="A373" s="72"/>
      <c r="B373" s="72"/>
      <c r="C373" s="72"/>
      <c r="D373" s="72"/>
      <c r="E373" s="72"/>
      <c r="F373" s="77"/>
      <c r="G373" s="77"/>
      <c r="H373" s="77"/>
      <c r="I373" s="72"/>
      <c r="J373" s="103"/>
      <c r="K373" s="72"/>
      <c r="L373" s="72"/>
      <c r="M373" s="72"/>
      <c r="N373" s="72"/>
      <c r="O373" s="72"/>
      <c r="P373" s="77"/>
      <c r="Q373" s="78"/>
      <c r="R373" s="72"/>
      <c r="S373" s="77"/>
      <c r="T373" s="72"/>
      <c r="U373" s="72"/>
      <c r="V373" s="72"/>
      <c r="W373" s="72"/>
      <c r="X373" s="72"/>
      <c r="Y373" s="77"/>
      <c r="Z373" s="78"/>
      <c r="AA373" s="72"/>
      <c r="AB373" s="77"/>
      <c r="AC373" s="72"/>
      <c r="AD373" s="77"/>
      <c r="AE373" s="77"/>
      <c r="AF373" s="77"/>
      <c r="AG373" s="77"/>
      <c r="AH373" s="77"/>
      <c r="AI373" s="77"/>
      <c r="AJ373" s="77"/>
      <c r="AK373" s="77"/>
      <c r="AL373" s="72"/>
      <c r="AM373" s="72"/>
      <c r="AN373" s="72"/>
      <c r="AO373" s="72"/>
      <c r="AP373" s="72"/>
      <c r="AQ373" s="77"/>
      <c r="AR373" s="78"/>
      <c r="AS373" s="72"/>
      <c r="AT373" s="80"/>
      <c r="AU373" s="72"/>
      <c r="AV373" s="72"/>
      <c r="AW373" s="104"/>
      <c r="AX373" s="72"/>
      <c r="AY373" s="77"/>
      <c r="AZ373" s="82"/>
      <c r="BA373" s="83"/>
      <c r="BB373" s="72"/>
      <c r="BC373" s="72"/>
      <c r="BD373" s="103"/>
      <c r="BE373" s="72"/>
      <c r="BF373" s="72"/>
      <c r="BG373" s="77"/>
      <c r="BH373" s="76"/>
      <c r="BI373" s="72"/>
      <c r="BJ373" s="79"/>
      <c r="BK373" s="84"/>
      <c r="BL373" s="76"/>
      <c r="BM373" s="76"/>
      <c r="BN373" s="89"/>
      <c r="BO373" s="89"/>
      <c r="BP373" s="77"/>
      <c r="BQ373" s="77"/>
      <c r="BR373" s="77"/>
      <c r="BS373" s="77"/>
      <c r="BT373" s="77"/>
      <c r="BU373" s="77"/>
      <c r="BV373" s="77"/>
      <c r="BW373" s="77"/>
      <c r="BX373" s="77"/>
      <c r="BY373" s="77"/>
      <c r="BZ373" s="77"/>
      <c r="CA373" s="77"/>
      <c r="CB373" s="77"/>
      <c r="CC373" s="77"/>
      <c r="CD373" s="77"/>
      <c r="CE373" s="77"/>
      <c r="CF373" s="77"/>
      <c r="CG373" s="77"/>
      <c r="CH373" s="77"/>
      <c r="CI373" s="77"/>
      <c r="CJ373" s="77"/>
      <c r="CK373" s="77"/>
      <c r="CL373" s="77"/>
      <c r="CM373" s="77"/>
      <c r="CN373" s="77"/>
      <c r="CO373" s="77"/>
      <c r="CP373" s="77"/>
      <c r="CQ373" s="77"/>
      <c r="CR373" s="77"/>
      <c r="CS373" s="77"/>
      <c r="CT373" s="77"/>
      <c r="CU373" s="77"/>
      <c r="CV373" s="77"/>
      <c r="CW373" s="77"/>
      <c r="CX373" s="77"/>
      <c r="CY373" s="77"/>
      <c r="CZ373" s="77"/>
      <c r="DA373" s="77"/>
      <c r="DB373" s="77"/>
      <c r="DC373" s="77"/>
      <c r="DD373" s="77"/>
      <c r="DE373" s="76"/>
      <c r="DF373" s="76"/>
      <c r="DG373" s="76"/>
      <c r="DI373" s="77"/>
      <c r="DJ373" s="77"/>
    </row>
    <row r="374" spans="1:114" s="105" customFormat="1" ht="15">
      <c r="A374" s="72"/>
      <c r="B374" s="72"/>
      <c r="C374" s="72"/>
      <c r="D374" s="72"/>
      <c r="E374" s="72"/>
      <c r="F374" s="77"/>
      <c r="G374" s="77"/>
      <c r="H374" s="77"/>
      <c r="I374" s="72"/>
      <c r="J374" s="103"/>
      <c r="K374" s="72"/>
      <c r="L374" s="72"/>
      <c r="M374" s="72"/>
      <c r="N374" s="72"/>
      <c r="O374" s="72"/>
      <c r="P374" s="77"/>
      <c r="Q374" s="78"/>
      <c r="R374" s="72"/>
      <c r="S374" s="77"/>
      <c r="T374" s="72"/>
      <c r="U374" s="72"/>
      <c r="V374" s="72"/>
      <c r="W374" s="72"/>
      <c r="X374" s="72"/>
      <c r="Y374" s="77"/>
      <c r="Z374" s="78"/>
      <c r="AA374" s="72"/>
      <c r="AB374" s="77"/>
      <c r="AC374" s="72"/>
      <c r="AD374" s="77"/>
      <c r="AE374" s="77"/>
      <c r="AF374" s="77"/>
      <c r="AG374" s="77"/>
      <c r="AH374" s="77"/>
      <c r="AI374" s="77"/>
      <c r="AJ374" s="77"/>
      <c r="AK374" s="77"/>
      <c r="AL374" s="72"/>
      <c r="AM374" s="72"/>
      <c r="AN374" s="72"/>
      <c r="AO374" s="72"/>
      <c r="AP374" s="72"/>
      <c r="AQ374" s="77"/>
      <c r="AR374" s="78"/>
      <c r="AS374" s="72"/>
      <c r="AT374" s="80"/>
      <c r="AU374" s="72"/>
      <c r="AV374" s="72"/>
      <c r="AW374" s="104"/>
      <c r="AX374" s="72"/>
      <c r="AY374" s="77"/>
      <c r="AZ374" s="82"/>
      <c r="BA374" s="83"/>
      <c r="BB374" s="72"/>
      <c r="BC374" s="72"/>
      <c r="BD374" s="103"/>
      <c r="BE374" s="72"/>
      <c r="BF374" s="72"/>
      <c r="BG374" s="77"/>
      <c r="BH374" s="76"/>
      <c r="BI374" s="72"/>
      <c r="BJ374" s="79"/>
      <c r="BK374" s="84"/>
      <c r="BL374" s="76"/>
      <c r="BM374" s="76"/>
      <c r="BN374" s="89"/>
      <c r="BO374" s="89"/>
      <c r="BP374" s="77"/>
      <c r="BQ374" s="77"/>
      <c r="BR374" s="77"/>
      <c r="BS374" s="77"/>
      <c r="BT374" s="77"/>
      <c r="BU374" s="77"/>
      <c r="BV374" s="77"/>
      <c r="BW374" s="77"/>
      <c r="BX374" s="77"/>
      <c r="BY374" s="77"/>
      <c r="BZ374" s="77"/>
      <c r="CA374" s="77"/>
      <c r="CB374" s="77"/>
      <c r="CC374" s="77"/>
      <c r="CD374" s="77"/>
      <c r="CE374" s="77"/>
      <c r="CF374" s="77"/>
      <c r="CG374" s="77"/>
      <c r="CH374" s="77"/>
      <c r="CI374" s="77"/>
      <c r="CJ374" s="77"/>
      <c r="CK374" s="77"/>
      <c r="CL374" s="77"/>
      <c r="CM374" s="77"/>
      <c r="CN374" s="77"/>
      <c r="CO374" s="77"/>
      <c r="CP374" s="77"/>
      <c r="CQ374" s="77"/>
      <c r="CR374" s="77"/>
      <c r="CS374" s="77"/>
      <c r="CT374" s="77"/>
      <c r="CU374" s="77"/>
      <c r="CV374" s="77"/>
      <c r="CW374" s="77"/>
      <c r="CX374" s="77"/>
      <c r="CY374" s="77"/>
      <c r="CZ374" s="77"/>
      <c r="DA374" s="77"/>
      <c r="DB374" s="77"/>
      <c r="DC374" s="77"/>
      <c r="DD374" s="77"/>
      <c r="DE374" s="76"/>
      <c r="DF374" s="76"/>
      <c r="DG374" s="76"/>
      <c r="DI374" s="77"/>
      <c r="DJ374" s="77"/>
    </row>
    <row r="375" spans="1:114" s="105" customFormat="1" ht="15">
      <c r="A375" s="72"/>
      <c r="B375" s="72"/>
      <c r="C375" s="72"/>
      <c r="D375" s="72"/>
      <c r="E375" s="72"/>
      <c r="F375" s="77"/>
      <c r="G375" s="77"/>
      <c r="H375" s="77"/>
      <c r="I375" s="72"/>
      <c r="J375" s="103"/>
      <c r="K375" s="72"/>
      <c r="L375" s="72"/>
      <c r="M375" s="72"/>
      <c r="N375" s="72"/>
      <c r="O375" s="72"/>
      <c r="P375" s="77"/>
      <c r="Q375" s="78"/>
      <c r="R375" s="72"/>
      <c r="S375" s="77"/>
      <c r="T375" s="72"/>
      <c r="U375" s="72"/>
      <c r="V375" s="72"/>
      <c r="W375" s="72"/>
      <c r="X375" s="72"/>
      <c r="Y375" s="77"/>
      <c r="Z375" s="78"/>
      <c r="AA375" s="72"/>
      <c r="AB375" s="77"/>
      <c r="AC375" s="72"/>
      <c r="AD375" s="77"/>
      <c r="AE375" s="77"/>
      <c r="AF375" s="77"/>
      <c r="AG375" s="77"/>
      <c r="AH375" s="77"/>
      <c r="AI375" s="77"/>
      <c r="AJ375" s="77"/>
      <c r="AK375" s="77"/>
      <c r="AL375" s="72"/>
      <c r="AM375" s="72"/>
      <c r="AN375" s="72"/>
      <c r="AO375" s="72"/>
      <c r="AP375" s="72"/>
      <c r="AQ375" s="77"/>
      <c r="AR375" s="78"/>
      <c r="AS375" s="72"/>
      <c r="AT375" s="80"/>
      <c r="AU375" s="72"/>
      <c r="AV375" s="72"/>
      <c r="AW375" s="104"/>
      <c r="AX375" s="72"/>
      <c r="AY375" s="77"/>
      <c r="AZ375" s="82"/>
      <c r="BA375" s="83"/>
      <c r="BB375" s="72"/>
      <c r="BC375" s="72"/>
      <c r="BD375" s="103"/>
      <c r="BE375" s="72"/>
      <c r="BF375" s="72"/>
      <c r="BG375" s="77"/>
      <c r="BH375" s="76"/>
      <c r="BI375" s="72"/>
      <c r="BJ375" s="79"/>
      <c r="BK375" s="84"/>
      <c r="BL375" s="76"/>
      <c r="BM375" s="76"/>
      <c r="BN375" s="89"/>
      <c r="BO375" s="89"/>
      <c r="BP375" s="77"/>
      <c r="BQ375" s="77"/>
      <c r="BR375" s="77"/>
      <c r="BS375" s="77"/>
      <c r="BT375" s="77"/>
      <c r="BU375" s="77"/>
      <c r="BV375" s="77"/>
      <c r="BW375" s="77"/>
      <c r="BX375" s="77"/>
      <c r="BY375" s="77"/>
      <c r="BZ375" s="77"/>
      <c r="CA375" s="77"/>
      <c r="CB375" s="77"/>
      <c r="CC375" s="77"/>
      <c r="CD375" s="77"/>
      <c r="CE375" s="77"/>
      <c r="CF375" s="77"/>
      <c r="CG375" s="77"/>
      <c r="CH375" s="77"/>
      <c r="CI375" s="77"/>
      <c r="CJ375" s="77"/>
      <c r="CK375" s="77"/>
      <c r="CL375" s="77"/>
      <c r="CM375" s="77"/>
      <c r="CN375" s="77"/>
      <c r="CO375" s="77"/>
      <c r="CP375" s="77"/>
      <c r="CQ375" s="77"/>
      <c r="CR375" s="77"/>
      <c r="CS375" s="77"/>
      <c r="CT375" s="77"/>
      <c r="CU375" s="77"/>
      <c r="CV375" s="77"/>
      <c r="CW375" s="77"/>
      <c r="CX375" s="77"/>
      <c r="CY375" s="77"/>
      <c r="CZ375" s="77"/>
      <c r="DA375" s="77"/>
      <c r="DB375" s="77"/>
      <c r="DC375" s="77"/>
      <c r="DD375" s="77"/>
      <c r="DE375" s="76"/>
      <c r="DF375" s="76"/>
      <c r="DG375" s="76"/>
      <c r="DI375" s="77"/>
      <c r="DJ375" s="77"/>
    </row>
    <row r="376" spans="1:114" s="105" customFormat="1" ht="15">
      <c r="A376" s="72"/>
      <c r="B376" s="72"/>
      <c r="C376" s="72"/>
      <c r="D376" s="72"/>
      <c r="E376" s="72"/>
      <c r="F376" s="77"/>
      <c r="G376" s="77"/>
      <c r="H376" s="77"/>
      <c r="I376" s="72"/>
      <c r="J376" s="103"/>
      <c r="K376" s="72"/>
      <c r="L376" s="72"/>
      <c r="M376" s="72"/>
      <c r="N376" s="72"/>
      <c r="O376" s="72"/>
      <c r="P376" s="77"/>
      <c r="Q376" s="78"/>
      <c r="R376" s="72"/>
      <c r="S376" s="77"/>
      <c r="T376" s="72"/>
      <c r="U376" s="72"/>
      <c r="V376" s="72"/>
      <c r="W376" s="72"/>
      <c r="X376" s="72"/>
      <c r="Y376" s="77"/>
      <c r="Z376" s="78"/>
      <c r="AA376" s="72"/>
      <c r="AB376" s="77"/>
      <c r="AC376" s="72"/>
      <c r="AD376" s="77"/>
      <c r="AE376" s="77"/>
      <c r="AF376" s="77"/>
      <c r="AG376" s="77"/>
      <c r="AH376" s="77"/>
      <c r="AI376" s="77"/>
      <c r="AJ376" s="77"/>
      <c r="AK376" s="77"/>
      <c r="AL376" s="72"/>
      <c r="AM376" s="72"/>
      <c r="AN376" s="72"/>
      <c r="AO376" s="72"/>
      <c r="AP376" s="72"/>
      <c r="AQ376" s="77"/>
      <c r="AR376" s="78"/>
      <c r="AS376" s="72"/>
      <c r="AT376" s="80"/>
      <c r="AU376" s="72"/>
      <c r="AV376" s="72"/>
      <c r="AW376" s="104"/>
      <c r="AX376" s="72"/>
      <c r="AY376" s="77"/>
      <c r="AZ376" s="82"/>
      <c r="BA376" s="83"/>
      <c r="BB376" s="72"/>
      <c r="BC376" s="72"/>
      <c r="BD376" s="103"/>
      <c r="BE376" s="72"/>
      <c r="BF376" s="72"/>
      <c r="BG376" s="77"/>
      <c r="BH376" s="76"/>
      <c r="BI376" s="72"/>
      <c r="BJ376" s="79"/>
      <c r="BK376" s="84"/>
      <c r="BL376" s="76"/>
      <c r="BM376" s="76"/>
      <c r="BN376" s="89"/>
      <c r="BO376" s="89"/>
      <c r="BP376" s="77"/>
      <c r="BQ376" s="77"/>
      <c r="BR376" s="77"/>
      <c r="BS376" s="77"/>
      <c r="BT376" s="77"/>
      <c r="BU376" s="77"/>
      <c r="BV376" s="77"/>
      <c r="BW376" s="77"/>
      <c r="BX376" s="77"/>
      <c r="BY376" s="77"/>
      <c r="BZ376" s="77"/>
      <c r="CA376" s="77"/>
      <c r="CB376" s="77"/>
      <c r="CC376" s="77"/>
      <c r="CD376" s="77"/>
      <c r="CE376" s="77"/>
      <c r="CF376" s="77"/>
      <c r="CG376" s="77"/>
      <c r="CH376" s="77"/>
      <c r="CI376" s="77"/>
      <c r="CJ376" s="77"/>
      <c r="CK376" s="77"/>
      <c r="CL376" s="77"/>
      <c r="CM376" s="77"/>
      <c r="CN376" s="77"/>
      <c r="CO376" s="77"/>
      <c r="CP376" s="77"/>
      <c r="CQ376" s="77"/>
      <c r="CR376" s="77"/>
      <c r="CS376" s="77"/>
      <c r="CT376" s="77"/>
      <c r="CU376" s="77"/>
      <c r="CV376" s="77"/>
      <c r="CW376" s="77"/>
      <c r="CX376" s="77"/>
      <c r="CY376" s="77"/>
      <c r="CZ376" s="77"/>
      <c r="DA376" s="77"/>
      <c r="DB376" s="77"/>
      <c r="DC376" s="77"/>
      <c r="DD376" s="77"/>
      <c r="DE376" s="76"/>
      <c r="DF376" s="76"/>
      <c r="DG376" s="76"/>
      <c r="DI376" s="77"/>
      <c r="DJ376" s="77"/>
    </row>
    <row r="377" spans="1:114" s="105" customFormat="1" ht="15">
      <c r="A377" s="72"/>
      <c r="B377" s="72"/>
      <c r="C377" s="72"/>
      <c r="D377" s="72"/>
      <c r="E377" s="72"/>
      <c r="F377" s="77"/>
      <c r="G377" s="77"/>
      <c r="H377" s="77"/>
      <c r="I377" s="72"/>
      <c r="J377" s="103"/>
      <c r="K377" s="72"/>
      <c r="L377" s="72"/>
      <c r="M377" s="72"/>
      <c r="N377" s="72"/>
      <c r="O377" s="72"/>
      <c r="P377" s="77"/>
      <c r="Q377" s="78"/>
      <c r="R377" s="72"/>
      <c r="S377" s="77"/>
      <c r="T377" s="72"/>
      <c r="U377" s="72"/>
      <c r="V377" s="72"/>
      <c r="W377" s="72"/>
      <c r="X377" s="72"/>
      <c r="Y377" s="77"/>
      <c r="Z377" s="78"/>
      <c r="AA377" s="72"/>
      <c r="AB377" s="77"/>
      <c r="AC377" s="72"/>
      <c r="AD377" s="77"/>
      <c r="AE377" s="77"/>
      <c r="AF377" s="77"/>
      <c r="AG377" s="77"/>
      <c r="AH377" s="77"/>
      <c r="AI377" s="77"/>
      <c r="AJ377" s="77"/>
      <c r="AK377" s="77"/>
      <c r="AL377" s="72"/>
      <c r="AM377" s="72"/>
      <c r="AN377" s="72"/>
      <c r="AO377" s="72"/>
      <c r="AP377" s="72"/>
      <c r="AQ377" s="77"/>
      <c r="AR377" s="78"/>
      <c r="AS377" s="72"/>
      <c r="AT377" s="80"/>
      <c r="AU377" s="72"/>
      <c r="AV377" s="72"/>
      <c r="AW377" s="104"/>
      <c r="AX377" s="72"/>
      <c r="AY377" s="77"/>
      <c r="AZ377" s="82"/>
      <c r="BA377" s="83"/>
      <c r="BB377" s="72"/>
      <c r="BC377" s="72"/>
      <c r="BD377" s="103"/>
      <c r="BE377" s="72"/>
      <c r="BF377" s="72"/>
      <c r="BG377" s="77"/>
      <c r="BH377" s="76"/>
      <c r="BI377" s="72"/>
      <c r="BJ377" s="79"/>
      <c r="BK377" s="84"/>
      <c r="BL377" s="76"/>
      <c r="BM377" s="76"/>
      <c r="BN377" s="89"/>
      <c r="BO377" s="89"/>
      <c r="BP377" s="77"/>
      <c r="BQ377" s="77"/>
      <c r="BR377" s="77"/>
      <c r="BS377" s="77"/>
      <c r="BT377" s="77"/>
      <c r="BU377" s="77"/>
      <c r="BV377" s="77"/>
      <c r="BW377" s="77"/>
      <c r="BX377" s="77"/>
      <c r="BY377" s="77"/>
      <c r="BZ377" s="77"/>
      <c r="CA377" s="77"/>
      <c r="CB377" s="77"/>
      <c r="CC377" s="77"/>
      <c r="CD377" s="77"/>
      <c r="CE377" s="77"/>
      <c r="CF377" s="77"/>
      <c r="CG377" s="77"/>
      <c r="CH377" s="77"/>
      <c r="CI377" s="77"/>
      <c r="CJ377" s="77"/>
      <c r="CK377" s="77"/>
      <c r="CL377" s="77"/>
      <c r="CM377" s="77"/>
      <c r="CN377" s="77"/>
      <c r="CO377" s="77"/>
      <c r="CP377" s="77"/>
      <c r="CQ377" s="77"/>
      <c r="CR377" s="77"/>
      <c r="CS377" s="77"/>
      <c r="CT377" s="77"/>
      <c r="CU377" s="77"/>
      <c r="CV377" s="77"/>
      <c r="CW377" s="77"/>
      <c r="CX377" s="77"/>
      <c r="CY377" s="77"/>
      <c r="CZ377" s="77"/>
      <c r="DA377" s="77"/>
      <c r="DB377" s="77"/>
      <c r="DC377" s="77"/>
      <c r="DD377" s="77"/>
      <c r="DE377" s="76"/>
      <c r="DF377" s="76"/>
      <c r="DG377" s="76"/>
      <c r="DI377" s="77"/>
      <c r="DJ377" s="77"/>
    </row>
    <row r="378" spans="1:114" s="105" customFormat="1" ht="15">
      <c r="A378" s="72"/>
      <c r="B378" s="72"/>
      <c r="C378" s="72"/>
      <c r="D378" s="72"/>
      <c r="E378" s="72"/>
      <c r="F378" s="77"/>
      <c r="G378" s="77"/>
      <c r="H378" s="77"/>
      <c r="I378" s="72"/>
      <c r="J378" s="103"/>
      <c r="K378" s="72"/>
      <c r="L378" s="72"/>
      <c r="M378" s="72"/>
      <c r="N378" s="72"/>
      <c r="O378" s="72"/>
      <c r="P378" s="77"/>
      <c r="Q378" s="78"/>
      <c r="R378" s="72"/>
      <c r="S378" s="77"/>
      <c r="T378" s="72"/>
      <c r="U378" s="72"/>
      <c r="V378" s="72"/>
      <c r="W378" s="72"/>
      <c r="X378" s="72"/>
      <c r="Y378" s="77"/>
      <c r="Z378" s="78"/>
      <c r="AA378" s="72"/>
      <c r="AB378" s="77"/>
      <c r="AC378" s="72"/>
      <c r="AD378" s="77"/>
      <c r="AE378" s="77"/>
      <c r="AF378" s="77"/>
      <c r="AG378" s="77"/>
      <c r="AH378" s="77"/>
      <c r="AI378" s="77"/>
      <c r="AJ378" s="77"/>
      <c r="AK378" s="77"/>
      <c r="AL378" s="72"/>
      <c r="AM378" s="72"/>
      <c r="AN378" s="72"/>
      <c r="AO378" s="72"/>
      <c r="AP378" s="72"/>
      <c r="AQ378" s="77"/>
      <c r="AR378" s="78"/>
      <c r="AS378" s="72"/>
      <c r="AT378" s="80"/>
      <c r="AU378" s="72"/>
      <c r="AV378" s="72"/>
      <c r="AW378" s="104"/>
      <c r="AX378" s="72"/>
      <c r="AY378" s="77"/>
      <c r="AZ378" s="82"/>
      <c r="BA378" s="83"/>
      <c r="BB378" s="72"/>
      <c r="BC378" s="72"/>
      <c r="BD378" s="103"/>
      <c r="BE378" s="72"/>
      <c r="BF378" s="72"/>
      <c r="BG378" s="77"/>
      <c r="BH378" s="76"/>
      <c r="BI378" s="72"/>
      <c r="BJ378" s="106"/>
      <c r="BK378" s="107"/>
      <c r="BL378" s="76"/>
      <c r="BM378" s="76"/>
      <c r="BN378" s="89"/>
      <c r="BO378" s="89"/>
      <c r="BP378" s="77"/>
      <c r="BQ378" s="77"/>
      <c r="BR378" s="77"/>
      <c r="BS378" s="77"/>
      <c r="BT378" s="77"/>
      <c r="BU378" s="77"/>
      <c r="BV378" s="77"/>
      <c r="BW378" s="77"/>
      <c r="BX378" s="77"/>
      <c r="BY378" s="77"/>
      <c r="BZ378" s="77"/>
      <c r="CA378" s="77"/>
      <c r="CB378" s="77"/>
      <c r="CC378" s="77"/>
      <c r="CD378" s="77"/>
      <c r="CE378" s="77"/>
      <c r="CF378" s="77"/>
      <c r="CG378" s="77"/>
      <c r="CH378" s="77"/>
      <c r="CI378" s="77"/>
      <c r="CJ378" s="77"/>
      <c r="CK378" s="77"/>
      <c r="CL378" s="77"/>
      <c r="CM378" s="77"/>
      <c r="CN378" s="77"/>
      <c r="CO378" s="77"/>
      <c r="CP378" s="77"/>
      <c r="CQ378" s="77"/>
      <c r="CR378" s="77"/>
      <c r="CS378" s="77"/>
      <c r="CT378" s="77"/>
      <c r="CU378" s="77"/>
      <c r="CV378" s="77"/>
      <c r="CW378" s="77"/>
      <c r="CX378" s="77"/>
      <c r="CY378" s="77"/>
      <c r="CZ378" s="77"/>
      <c r="DA378" s="77"/>
      <c r="DB378" s="77"/>
      <c r="DC378" s="77"/>
      <c r="DD378" s="77"/>
      <c r="DE378" s="76"/>
      <c r="DF378" s="76"/>
      <c r="DG378" s="76"/>
      <c r="DI378" s="77"/>
      <c r="DJ378" s="77"/>
    </row>
    <row r="379" spans="1:114" s="105" customFormat="1" ht="15">
      <c r="A379" s="72"/>
      <c r="B379" s="72"/>
      <c r="C379" s="72"/>
      <c r="D379" s="72"/>
      <c r="E379" s="72"/>
      <c r="F379" s="77"/>
      <c r="G379" s="77"/>
      <c r="H379" s="77"/>
      <c r="I379" s="72"/>
      <c r="J379" s="103"/>
      <c r="K379" s="72"/>
      <c r="L379" s="72"/>
      <c r="M379" s="72"/>
      <c r="N379" s="72"/>
      <c r="O379" s="72"/>
      <c r="P379" s="77"/>
      <c r="Q379" s="78"/>
      <c r="R379" s="72"/>
      <c r="S379" s="77"/>
      <c r="T379" s="72"/>
      <c r="U379" s="72"/>
      <c r="V379" s="72"/>
      <c r="W379" s="72"/>
      <c r="X379" s="72"/>
      <c r="Y379" s="77"/>
      <c r="Z379" s="78"/>
      <c r="AA379" s="72"/>
      <c r="AB379" s="77"/>
      <c r="AC379" s="72"/>
      <c r="AD379" s="77"/>
      <c r="AE379" s="77"/>
      <c r="AF379" s="77"/>
      <c r="AG379" s="77"/>
      <c r="AH379" s="77"/>
      <c r="AI379" s="77"/>
      <c r="AJ379" s="77"/>
      <c r="AK379" s="77"/>
      <c r="AL379" s="72"/>
      <c r="AM379" s="72"/>
      <c r="AN379" s="72"/>
      <c r="AO379" s="72"/>
      <c r="AP379" s="72"/>
      <c r="AQ379" s="77"/>
      <c r="AR379" s="78"/>
      <c r="AS379" s="72"/>
      <c r="AT379" s="80"/>
      <c r="AU379" s="72"/>
      <c r="AV379" s="72"/>
      <c r="AW379" s="104"/>
      <c r="AX379" s="72"/>
      <c r="AY379" s="77"/>
      <c r="AZ379" s="82"/>
      <c r="BA379" s="83"/>
      <c r="BB379" s="72"/>
      <c r="BC379" s="72"/>
      <c r="BD379" s="103"/>
      <c r="BE379" s="72"/>
      <c r="BF379" s="72"/>
      <c r="BG379" s="77"/>
      <c r="BH379" s="76"/>
      <c r="BI379" s="72"/>
      <c r="BJ379" s="106"/>
      <c r="BK379" s="107"/>
      <c r="BL379" s="76"/>
      <c r="BM379" s="76"/>
      <c r="BN379" s="89"/>
      <c r="BO379" s="89"/>
      <c r="BP379" s="77"/>
      <c r="BQ379" s="77"/>
      <c r="BR379" s="77"/>
      <c r="BS379" s="77"/>
      <c r="BT379" s="77"/>
      <c r="BU379" s="77"/>
      <c r="BV379" s="77"/>
      <c r="BW379" s="77"/>
      <c r="BX379" s="77"/>
      <c r="BY379" s="77"/>
      <c r="BZ379" s="77"/>
      <c r="CA379" s="77"/>
      <c r="CB379" s="77"/>
      <c r="CC379" s="77"/>
      <c r="CD379" s="77"/>
      <c r="CE379" s="77"/>
      <c r="CF379" s="77"/>
      <c r="CG379" s="77"/>
      <c r="CH379" s="77"/>
      <c r="CI379" s="77"/>
      <c r="CJ379" s="77"/>
      <c r="CK379" s="77"/>
      <c r="CL379" s="77"/>
      <c r="CM379" s="77"/>
      <c r="CN379" s="77"/>
      <c r="CO379" s="77"/>
      <c r="CP379" s="77"/>
      <c r="CQ379" s="77"/>
      <c r="CR379" s="77"/>
      <c r="CS379" s="77"/>
      <c r="CT379" s="77"/>
      <c r="CU379" s="77"/>
      <c r="CV379" s="77"/>
      <c r="CW379" s="77"/>
      <c r="CX379" s="77"/>
      <c r="CY379" s="77"/>
      <c r="CZ379" s="77"/>
      <c r="DA379" s="77"/>
      <c r="DB379" s="77"/>
      <c r="DC379" s="77"/>
      <c r="DD379" s="77"/>
      <c r="DE379" s="76"/>
      <c r="DF379" s="76"/>
      <c r="DG379" s="76"/>
      <c r="DI379" s="77"/>
      <c r="DJ379" s="77"/>
    </row>
    <row r="380" spans="1:114" s="105" customFormat="1" ht="15">
      <c r="A380" s="72"/>
      <c r="B380" s="72"/>
      <c r="C380" s="72"/>
      <c r="D380" s="72"/>
      <c r="E380" s="72"/>
      <c r="F380" s="77"/>
      <c r="G380" s="77"/>
      <c r="H380" s="77"/>
      <c r="I380" s="72"/>
      <c r="J380" s="103"/>
      <c r="K380" s="72"/>
      <c r="L380" s="72"/>
      <c r="M380" s="72"/>
      <c r="N380" s="72"/>
      <c r="O380" s="72"/>
      <c r="P380" s="77"/>
      <c r="Q380" s="78"/>
      <c r="R380" s="72"/>
      <c r="S380" s="77"/>
      <c r="T380" s="72"/>
      <c r="U380" s="72"/>
      <c r="V380" s="72"/>
      <c r="W380" s="72"/>
      <c r="X380" s="72"/>
      <c r="Y380" s="77"/>
      <c r="Z380" s="78"/>
      <c r="AA380" s="72"/>
      <c r="AB380" s="77"/>
      <c r="AC380" s="72"/>
      <c r="AD380" s="77"/>
      <c r="AE380" s="77"/>
      <c r="AF380" s="77"/>
      <c r="AG380" s="77"/>
      <c r="AH380" s="77"/>
      <c r="AI380" s="77"/>
      <c r="AJ380" s="77"/>
      <c r="AK380" s="77"/>
      <c r="AL380" s="72"/>
      <c r="AM380" s="72"/>
      <c r="AN380" s="72"/>
      <c r="AO380" s="72"/>
      <c r="AP380" s="72"/>
      <c r="AQ380" s="77"/>
      <c r="AR380" s="78"/>
      <c r="AS380" s="72"/>
      <c r="AT380" s="80"/>
      <c r="AU380" s="72"/>
      <c r="AV380" s="72"/>
      <c r="AW380" s="104"/>
      <c r="AX380" s="72"/>
      <c r="AY380" s="77"/>
      <c r="AZ380" s="82"/>
      <c r="BA380" s="83"/>
      <c r="BB380" s="72"/>
      <c r="BC380" s="72"/>
      <c r="BD380" s="103"/>
      <c r="BE380" s="72"/>
      <c r="BF380" s="72"/>
      <c r="BG380" s="77"/>
      <c r="BH380" s="76"/>
      <c r="BI380" s="72"/>
      <c r="BJ380" s="106"/>
      <c r="BK380" s="107"/>
      <c r="BL380" s="76"/>
      <c r="BM380" s="76"/>
      <c r="BN380" s="89"/>
      <c r="BO380" s="89"/>
      <c r="BP380" s="77"/>
      <c r="BQ380" s="77"/>
      <c r="BR380" s="77"/>
      <c r="BS380" s="77"/>
      <c r="BT380" s="77"/>
      <c r="BU380" s="77"/>
      <c r="BV380" s="77"/>
      <c r="BW380" s="77"/>
      <c r="BX380" s="77"/>
      <c r="BY380" s="77"/>
      <c r="BZ380" s="77"/>
      <c r="CA380" s="77"/>
      <c r="CB380" s="77"/>
      <c r="CC380" s="77"/>
      <c r="CD380" s="77"/>
      <c r="CE380" s="77"/>
      <c r="CF380" s="77"/>
      <c r="CG380" s="77"/>
      <c r="CH380" s="77"/>
      <c r="CI380" s="77"/>
      <c r="CJ380" s="77"/>
      <c r="CK380" s="77"/>
      <c r="CL380" s="77"/>
      <c r="CM380" s="77"/>
      <c r="CN380" s="77"/>
      <c r="CO380" s="77"/>
      <c r="CP380" s="77"/>
      <c r="CQ380" s="77"/>
      <c r="CR380" s="77"/>
      <c r="CS380" s="77"/>
      <c r="CT380" s="77"/>
      <c r="CU380" s="77"/>
      <c r="CV380" s="77"/>
      <c r="CW380" s="77"/>
      <c r="CX380" s="77"/>
      <c r="CY380" s="77"/>
      <c r="CZ380" s="77"/>
      <c r="DA380" s="77"/>
      <c r="DB380" s="77"/>
      <c r="DC380" s="77"/>
      <c r="DD380" s="77"/>
      <c r="DE380" s="76"/>
      <c r="DF380" s="76"/>
      <c r="DG380" s="76"/>
      <c r="DI380" s="77"/>
      <c r="DJ380" s="77"/>
    </row>
    <row r="381" spans="1:114" s="105" customFormat="1" ht="15">
      <c r="A381" s="72"/>
      <c r="B381" s="72"/>
      <c r="C381" s="72"/>
      <c r="D381" s="72"/>
      <c r="E381" s="72"/>
      <c r="F381" s="77"/>
      <c r="G381" s="77"/>
      <c r="H381" s="77"/>
      <c r="I381" s="72"/>
      <c r="J381" s="103"/>
      <c r="K381" s="72"/>
      <c r="L381" s="72"/>
      <c r="M381" s="72"/>
      <c r="N381" s="72"/>
      <c r="O381" s="72"/>
      <c r="P381" s="77"/>
      <c r="Q381" s="78"/>
      <c r="R381" s="72"/>
      <c r="S381" s="77"/>
      <c r="T381" s="72"/>
      <c r="U381" s="72"/>
      <c r="V381" s="72"/>
      <c r="W381" s="72"/>
      <c r="X381" s="72"/>
      <c r="Y381" s="77"/>
      <c r="Z381" s="78"/>
      <c r="AA381" s="72"/>
      <c r="AB381" s="77"/>
      <c r="AC381" s="72"/>
      <c r="AD381" s="77"/>
      <c r="AE381" s="77"/>
      <c r="AF381" s="77"/>
      <c r="AG381" s="77"/>
      <c r="AH381" s="77"/>
      <c r="AI381" s="77"/>
      <c r="AJ381" s="77"/>
      <c r="AK381" s="77"/>
      <c r="AL381" s="72"/>
      <c r="AM381" s="72"/>
      <c r="AN381" s="72"/>
      <c r="AO381" s="72"/>
      <c r="AP381" s="72"/>
      <c r="AQ381" s="77"/>
      <c r="AR381" s="78"/>
      <c r="AS381" s="72"/>
      <c r="AT381" s="80"/>
      <c r="AU381" s="72"/>
      <c r="AV381" s="72"/>
      <c r="AW381" s="104"/>
      <c r="AX381" s="72"/>
      <c r="AY381" s="77"/>
      <c r="AZ381" s="82"/>
      <c r="BA381" s="83"/>
      <c r="BB381" s="72"/>
      <c r="BC381" s="72"/>
      <c r="BD381" s="103"/>
      <c r="BE381" s="72"/>
      <c r="BF381" s="72"/>
      <c r="BG381" s="77"/>
      <c r="BH381" s="76"/>
      <c r="BI381" s="72"/>
      <c r="BJ381" s="106"/>
      <c r="BK381" s="107"/>
      <c r="BL381" s="76"/>
      <c r="BM381" s="76"/>
      <c r="BN381" s="89"/>
      <c r="BO381" s="89"/>
      <c r="BP381" s="77"/>
      <c r="BQ381" s="77"/>
      <c r="BR381" s="77"/>
      <c r="BS381" s="77"/>
      <c r="BT381" s="77"/>
      <c r="BU381" s="77"/>
      <c r="BV381" s="77"/>
      <c r="BW381" s="77"/>
      <c r="BX381" s="77"/>
      <c r="BY381" s="77"/>
      <c r="BZ381" s="77"/>
      <c r="CA381" s="77"/>
      <c r="CB381" s="77"/>
      <c r="CC381" s="77"/>
      <c r="CD381" s="77"/>
      <c r="CE381" s="77"/>
      <c r="CF381" s="77"/>
      <c r="CG381" s="77"/>
      <c r="CH381" s="77"/>
      <c r="CI381" s="77"/>
      <c r="CJ381" s="77"/>
      <c r="CK381" s="77"/>
      <c r="CL381" s="77"/>
      <c r="CM381" s="77"/>
      <c r="CN381" s="77"/>
      <c r="CO381" s="77"/>
      <c r="CP381" s="77"/>
      <c r="CQ381" s="77"/>
      <c r="CR381" s="77"/>
      <c r="CS381" s="77"/>
      <c r="CT381" s="77"/>
      <c r="CU381" s="77"/>
      <c r="CV381" s="77"/>
      <c r="CW381" s="77"/>
      <c r="CX381" s="77"/>
      <c r="CY381" s="77"/>
      <c r="CZ381" s="77"/>
      <c r="DA381" s="77"/>
      <c r="DB381" s="77"/>
      <c r="DC381" s="77"/>
      <c r="DD381" s="77"/>
      <c r="DE381" s="76"/>
      <c r="DF381" s="76"/>
      <c r="DG381" s="76"/>
      <c r="DI381" s="77"/>
      <c r="DJ381" s="77"/>
    </row>
    <row r="382" spans="1:114" s="105" customFormat="1" ht="15">
      <c r="A382" s="72"/>
      <c r="B382" s="72"/>
      <c r="C382" s="72"/>
      <c r="D382" s="72"/>
      <c r="E382" s="72"/>
      <c r="F382" s="77"/>
      <c r="G382" s="77"/>
      <c r="H382" s="77"/>
      <c r="I382" s="72"/>
      <c r="J382" s="103"/>
      <c r="K382" s="72"/>
      <c r="L382" s="72"/>
      <c r="M382" s="72"/>
      <c r="N382" s="72"/>
      <c r="O382" s="72"/>
      <c r="P382" s="77"/>
      <c r="Q382" s="78"/>
      <c r="R382" s="72"/>
      <c r="S382" s="77"/>
      <c r="T382" s="72"/>
      <c r="U382" s="72"/>
      <c r="V382" s="72"/>
      <c r="W382" s="72"/>
      <c r="X382" s="72"/>
      <c r="Y382" s="77"/>
      <c r="Z382" s="78"/>
      <c r="AA382" s="72"/>
      <c r="AB382" s="77"/>
      <c r="AC382" s="72"/>
      <c r="AD382" s="77"/>
      <c r="AE382" s="77"/>
      <c r="AF382" s="77"/>
      <c r="AG382" s="77"/>
      <c r="AH382" s="77"/>
      <c r="AI382" s="77"/>
      <c r="AJ382" s="77"/>
      <c r="AK382" s="77"/>
      <c r="AL382" s="72"/>
      <c r="AM382" s="72"/>
      <c r="AN382" s="72"/>
      <c r="AO382" s="72"/>
      <c r="AP382" s="72"/>
      <c r="AQ382" s="77"/>
      <c r="AR382" s="78"/>
      <c r="AS382" s="72"/>
      <c r="AT382" s="80"/>
      <c r="AU382" s="72"/>
      <c r="AV382" s="72"/>
      <c r="AW382" s="104"/>
      <c r="AX382" s="72"/>
      <c r="AY382" s="77"/>
      <c r="AZ382" s="82"/>
      <c r="BA382" s="83"/>
      <c r="BB382" s="72"/>
      <c r="BC382" s="72"/>
      <c r="BD382" s="103"/>
      <c r="BE382" s="72"/>
      <c r="BF382" s="72"/>
      <c r="BG382" s="77"/>
      <c r="BH382" s="76"/>
      <c r="BI382" s="72"/>
      <c r="BJ382" s="79"/>
      <c r="BK382" s="84"/>
      <c r="BL382" s="76"/>
      <c r="BM382" s="76"/>
      <c r="BN382" s="89"/>
      <c r="BO382" s="89"/>
      <c r="BP382" s="77"/>
      <c r="BQ382" s="77"/>
      <c r="BR382" s="77"/>
      <c r="BS382" s="77"/>
      <c r="BT382" s="77"/>
      <c r="BU382" s="77"/>
      <c r="BV382" s="77"/>
      <c r="BW382" s="77"/>
      <c r="BX382" s="77"/>
      <c r="BY382" s="77"/>
      <c r="BZ382" s="77"/>
      <c r="CA382" s="77"/>
      <c r="CB382" s="77"/>
      <c r="CC382" s="77"/>
      <c r="CD382" s="77"/>
      <c r="CE382" s="77"/>
      <c r="CF382" s="77"/>
      <c r="CG382" s="77"/>
      <c r="CH382" s="77"/>
      <c r="CI382" s="77"/>
      <c r="CJ382" s="77"/>
      <c r="CK382" s="77"/>
      <c r="CL382" s="77"/>
      <c r="CM382" s="77"/>
      <c r="CN382" s="77"/>
      <c r="CO382" s="77"/>
      <c r="CP382" s="77"/>
      <c r="CQ382" s="77"/>
      <c r="CR382" s="77"/>
      <c r="CS382" s="77"/>
      <c r="CT382" s="77"/>
      <c r="CU382" s="77"/>
      <c r="CV382" s="77"/>
      <c r="CW382" s="77"/>
      <c r="CX382" s="77"/>
      <c r="CY382" s="77"/>
      <c r="CZ382" s="77"/>
      <c r="DA382" s="77"/>
      <c r="DB382" s="77"/>
      <c r="DC382" s="77"/>
      <c r="DD382" s="77"/>
      <c r="DE382" s="76"/>
      <c r="DF382" s="76"/>
      <c r="DG382" s="76"/>
      <c r="DI382" s="77"/>
      <c r="DJ382" s="77"/>
    </row>
    <row r="383" spans="1:114" s="105" customFormat="1" ht="15">
      <c r="A383" s="72"/>
      <c r="B383" s="72"/>
      <c r="C383" s="72"/>
      <c r="D383" s="72"/>
      <c r="E383" s="72"/>
      <c r="F383" s="77"/>
      <c r="G383" s="77"/>
      <c r="H383" s="77"/>
      <c r="I383" s="72"/>
      <c r="J383" s="103"/>
      <c r="K383" s="72"/>
      <c r="L383" s="72"/>
      <c r="M383" s="72"/>
      <c r="N383" s="72"/>
      <c r="O383" s="72"/>
      <c r="P383" s="77"/>
      <c r="Q383" s="78"/>
      <c r="R383" s="72"/>
      <c r="S383" s="77"/>
      <c r="T383" s="72"/>
      <c r="U383" s="72"/>
      <c r="V383" s="72"/>
      <c r="W383" s="72"/>
      <c r="X383" s="72"/>
      <c r="Y383" s="77"/>
      <c r="Z383" s="78"/>
      <c r="AA383" s="72"/>
      <c r="AB383" s="77"/>
      <c r="AC383" s="72"/>
      <c r="AD383" s="77"/>
      <c r="AE383" s="77"/>
      <c r="AF383" s="77"/>
      <c r="AG383" s="77"/>
      <c r="AH383" s="77"/>
      <c r="AI383" s="77"/>
      <c r="AJ383" s="77"/>
      <c r="AK383" s="77"/>
      <c r="AL383" s="72"/>
      <c r="AM383" s="72"/>
      <c r="AN383" s="72"/>
      <c r="AO383" s="72"/>
      <c r="AP383" s="72"/>
      <c r="AQ383" s="77"/>
      <c r="AR383" s="78"/>
      <c r="AS383" s="72"/>
      <c r="AT383" s="80"/>
      <c r="AU383" s="72"/>
      <c r="AV383" s="72"/>
      <c r="AW383" s="104"/>
      <c r="AX383" s="72"/>
      <c r="AY383" s="77"/>
      <c r="AZ383" s="82"/>
      <c r="BA383" s="83"/>
      <c r="BB383" s="72"/>
      <c r="BC383" s="72"/>
      <c r="BD383" s="103"/>
      <c r="BE383" s="72"/>
      <c r="BF383" s="72"/>
      <c r="BG383" s="77"/>
      <c r="BH383" s="76"/>
      <c r="BI383" s="72"/>
      <c r="BJ383" s="79"/>
      <c r="BK383" s="84"/>
      <c r="BL383" s="76"/>
      <c r="BM383" s="76"/>
      <c r="BN383" s="89"/>
      <c r="BO383" s="89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7"/>
      <c r="CA383" s="77"/>
      <c r="CB383" s="77"/>
      <c r="CC383" s="77"/>
      <c r="CD383" s="77"/>
      <c r="CE383" s="77"/>
      <c r="CF383" s="77"/>
      <c r="CG383" s="77"/>
      <c r="CH383" s="77"/>
      <c r="CI383" s="77"/>
      <c r="CJ383" s="77"/>
      <c r="CK383" s="77"/>
      <c r="CL383" s="77"/>
      <c r="CM383" s="77"/>
      <c r="CN383" s="77"/>
      <c r="CO383" s="77"/>
      <c r="CP383" s="77"/>
      <c r="CQ383" s="77"/>
      <c r="CR383" s="77"/>
      <c r="CS383" s="77"/>
      <c r="CT383" s="77"/>
      <c r="CU383" s="77"/>
      <c r="CV383" s="77"/>
      <c r="CW383" s="77"/>
      <c r="CX383" s="77"/>
      <c r="CY383" s="77"/>
      <c r="CZ383" s="77"/>
      <c r="DA383" s="77"/>
      <c r="DB383" s="77"/>
      <c r="DC383" s="77"/>
      <c r="DD383" s="77"/>
      <c r="DE383" s="76"/>
      <c r="DF383" s="76"/>
      <c r="DG383" s="76"/>
      <c r="DI383" s="77"/>
      <c r="DJ383" s="77"/>
    </row>
    <row r="384" spans="1:114" s="105" customFormat="1" ht="15">
      <c r="A384" s="72"/>
      <c r="B384" s="72"/>
      <c r="C384" s="72"/>
      <c r="D384" s="72"/>
      <c r="E384" s="72"/>
      <c r="F384" s="77"/>
      <c r="G384" s="77"/>
      <c r="H384" s="77"/>
      <c r="I384" s="72"/>
      <c r="J384" s="103"/>
      <c r="K384" s="72"/>
      <c r="L384" s="72"/>
      <c r="M384" s="72"/>
      <c r="N384" s="72"/>
      <c r="O384" s="72"/>
      <c r="P384" s="77"/>
      <c r="Q384" s="78"/>
      <c r="R384" s="72"/>
      <c r="S384" s="77"/>
      <c r="T384" s="72"/>
      <c r="U384" s="72"/>
      <c r="V384" s="72"/>
      <c r="W384" s="72"/>
      <c r="X384" s="72"/>
      <c r="Y384" s="77"/>
      <c r="Z384" s="78"/>
      <c r="AA384" s="72"/>
      <c r="AB384" s="77"/>
      <c r="AC384" s="72"/>
      <c r="AD384" s="77"/>
      <c r="AE384" s="77"/>
      <c r="AF384" s="77"/>
      <c r="AG384" s="77"/>
      <c r="AH384" s="77"/>
      <c r="AI384" s="77"/>
      <c r="AJ384" s="77"/>
      <c r="AK384" s="77"/>
      <c r="AL384" s="72"/>
      <c r="AM384" s="72"/>
      <c r="AN384" s="72"/>
      <c r="AO384" s="72"/>
      <c r="AP384" s="72"/>
      <c r="AQ384" s="77"/>
      <c r="AR384" s="78"/>
      <c r="AS384" s="72"/>
      <c r="AT384" s="80"/>
      <c r="AU384" s="72"/>
      <c r="AV384" s="72"/>
      <c r="AW384" s="104"/>
      <c r="AX384" s="72"/>
      <c r="AY384" s="77"/>
      <c r="AZ384" s="82"/>
      <c r="BA384" s="83"/>
      <c r="BB384" s="72"/>
      <c r="BC384" s="72"/>
      <c r="BD384" s="103"/>
      <c r="BE384" s="72"/>
      <c r="BF384" s="72"/>
      <c r="BG384" s="77"/>
      <c r="BH384" s="76"/>
      <c r="BI384" s="72"/>
      <c r="BJ384" s="79"/>
      <c r="BK384" s="84"/>
      <c r="BL384" s="76"/>
      <c r="BM384" s="76"/>
      <c r="BN384" s="89"/>
      <c r="BO384" s="89"/>
      <c r="BP384" s="77"/>
      <c r="BQ384" s="77"/>
      <c r="BR384" s="77"/>
      <c r="BS384" s="77"/>
      <c r="BT384" s="77"/>
      <c r="BU384" s="77"/>
      <c r="BV384" s="77"/>
      <c r="BW384" s="77"/>
      <c r="BX384" s="77"/>
      <c r="BY384" s="77"/>
      <c r="BZ384" s="77"/>
      <c r="CA384" s="77"/>
      <c r="CB384" s="77"/>
      <c r="CC384" s="77"/>
      <c r="CD384" s="77"/>
      <c r="CE384" s="77"/>
      <c r="CF384" s="77"/>
      <c r="CG384" s="77"/>
      <c r="CH384" s="77"/>
      <c r="CI384" s="77"/>
      <c r="CJ384" s="77"/>
      <c r="CK384" s="77"/>
      <c r="CL384" s="77"/>
      <c r="CM384" s="77"/>
      <c r="CN384" s="77"/>
      <c r="CO384" s="77"/>
      <c r="CP384" s="77"/>
      <c r="CQ384" s="77"/>
      <c r="CR384" s="77"/>
      <c r="CS384" s="77"/>
      <c r="CT384" s="77"/>
      <c r="CU384" s="77"/>
      <c r="CV384" s="77"/>
      <c r="CW384" s="77"/>
      <c r="CX384" s="77"/>
      <c r="CY384" s="77"/>
      <c r="CZ384" s="77"/>
      <c r="DA384" s="77"/>
      <c r="DB384" s="77"/>
      <c r="DC384" s="77"/>
      <c r="DD384" s="77"/>
      <c r="DE384" s="76"/>
      <c r="DF384" s="76"/>
      <c r="DG384" s="76"/>
      <c r="DI384" s="77"/>
      <c r="DJ384" s="77"/>
    </row>
    <row r="385" spans="1:114" s="105" customFormat="1" ht="15">
      <c r="A385" s="72"/>
      <c r="B385" s="72"/>
      <c r="C385" s="72"/>
      <c r="D385" s="72"/>
      <c r="E385" s="72"/>
      <c r="F385" s="77"/>
      <c r="G385" s="77"/>
      <c r="H385" s="77"/>
      <c r="I385" s="72"/>
      <c r="J385" s="103"/>
      <c r="K385" s="72"/>
      <c r="L385" s="72"/>
      <c r="M385" s="72"/>
      <c r="N385" s="72"/>
      <c r="O385" s="72"/>
      <c r="P385" s="77"/>
      <c r="Q385" s="78"/>
      <c r="R385" s="72"/>
      <c r="S385" s="77"/>
      <c r="T385" s="72"/>
      <c r="U385" s="72"/>
      <c r="V385" s="72"/>
      <c r="W385" s="72"/>
      <c r="X385" s="72"/>
      <c r="Y385" s="77"/>
      <c r="Z385" s="78"/>
      <c r="AA385" s="72"/>
      <c r="AB385" s="77"/>
      <c r="AC385" s="72"/>
      <c r="AD385" s="77"/>
      <c r="AE385" s="77"/>
      <c r="AF385" s="77"/>
      <c r="AG385" s="77"/>
      <c r="AH385" s="77"/>
      <c r="AI385" s="77"/>
      <c r="AJ385" s="77"/>
      <c r="AK385" s="77"/>
      <c r="AL385" s="72"/>
      <c r="AM385" s="72"/>
      <c r="AN385" s="72"/>
      <c r="AO385" s="72"/>
      <c r="AP385" s="72"/>
      <c r="AQ385" s="77"/>
      <c r="AR385" s="78"/>
      <c r="AS385" s="72"/>
      <c r="AT385" s="80"/>
      <c r="AU385" s="72"/>
      <c r="AV385" s="72"/>
      <c r="AW385" s="104"/>
      <c r="AX385" s="72"/>
      <c r="AY385" s="77"/>
      <c r="AZ385" s="82"/>
      <c r="BA385" s="83"/>
      <c r="BB385" s="72"/>
      <c r="BC385" s="72"/>
      <c r="BD385" s="103"/>
      <c r="BE385" s="72"/>
      <c r="BF385" s="72"/>
      <c r="BG385" s="77"/>
      <c r="BH385" s="76"/>
      <c r="BI385" s="72"/>
      <c r="BJ385" s="79"/>
      <c r="BK385" s="84"/>
      <c r="BL385" s="76"/>
      <c r="BM385" s="76"/>
      <c r="BN385" s="89"/>
      <c r="BO385" s="89"/>
      <c r="BP385" s="77"/>
      <c r="BQ385" s="77"/>
      <c r="BR385" s="77"/>
      <c r="BS385" s="77"/>
      <c r="BT385" s="77"/>
      <c r="BU385" s="77"/>
      <c r="BV385" s="77"/>
      <c r="BW385" s="77"/>
      <c r="BX385" s="77"/>
      <c r="BY385" s="77"/>
      <c r="BZ385" s="77"/>
      <c r="CA385" s="77"/>
      <c r="CB385" s="77"/>
      <c r="CC385" s="77"/>
      <c r="CD385" s="77"/>
      <c r="CE385" s="77"/>
      <c r="CF385" s="77"/>
      <c r="CG385" s="77"/>
      <c r="CH385" s="77"/>
      <c r="CI385" s="77"/>
      <c r="CJ385" s="77"/>
      <c r="CK385" s="77"/>
      <c r="CL385" s="77"/>
      <c r="CM385" s="77"/>
      <c r="CN385" s="77"/>
      <c r="CO385" s="77"/>
      <c r="CP385" s="77"/>
      <c r="CQ385" s="77"/>
      <c r="CR385" s="77"/>
      <c r="CS385" s="77"/>
      <c r="CT385" s="77"/>
      <c r="CU385" s="77"/>
      <c r="CV385" s="77"/>
      <c r="CW385" s="77"/>
      <c r="CX385" s="77"/>
      <c r="CY385" s="77"/>
      <c r="CZ385" s="77"/>
      <c r="DA385" s="77"/>
      <c r="DB385" s="77"/>
      <c r="DC385" s="77"/>
      <c r="DD385" s="77"/>
      <c r="DE385" s="76"/>
      <c r="DF385" s="76"/>
      <c r="DG385" s="76"/>
      <c r="DI385" s="77"/>
      <c r="DJ385" s="77"/>
    </row>
    <row r="386" spans="1:114" s="105" customFormat="1" ht="15">
      <c r="A386" s="72"/>
      <c r="B386" s="72"/>
      <c r="C386" s="72"/>
      <c r="D386" s="72"/>
      <c r="E386" s="72"/>
      <c r="F386" s="77"/>
      <c r="G386" s="77"/>
      <c r="H386" s="77"/>
      <c r="I386" s="72"/>
      <c r="J386" s="103"/>
      <c r="K386" s="72"/>
      <c r="L386" s="72"/>
      <c r="M386" s="72"/>
      <c r="N386" s="72"/>
      <c r="O386" s="72"/>
      <c r="P386" s="77"/>
      <c r="Q386" s="78"/>
      <c r="R386" s="72"/>
      <c r="S386" s="77"/>
      <c r="T386" s="72"/>
      <c r="U386" s="72"/>
      <c r="V386" s="72"/>
      <c r="W386" s="72"/>
      <c r="X386" s="72"/>
      <c r="Y386" s="77"/>
      <c r="Z386" s="78"/>
      <c r="AA386" s="72"/>
      <c r="AB386" s="77"/>
      <c r="AC386" s="72"/>
      <c r="AD386" s="77"/>
      <c r="AE386" s="77"/>
      <c r="AF386" s="77"/>
      <c r="AG386" s="77"/>
      <c r="AH386" s="77"/>
      <c r="AI386" s="77"/>
      <c r="AJ386" s="77"/>
      <c r="AK386" s="77"/>
      <c r="AL386" s="72"/>
      <c r="AM386" s="72"/>
      <c r="AN386" s="72"/>
      <c r="AO386" s="72"/>
      <c r="AP386" s="72"/>
      <c r="AQ386" s="77"/>
      <c r="AR386" s="78"/>
      <c r="AS386" s="72"/>
      <c r="AT386" s="80"/>
      <c r="AU386" s="72"/>
      <c r="AV386" s="72"/>
      <c r="AW386" s="104"/>
      <c r="AX386" s="72"/>
      <c r="AY386" s="77"/>
      <c r="AZ386" s="82"/>
      <c r="BA386" s="83"/>
      <c r="BB386" s="72"/>
      <c r="BC386" s="72"/>
      <c r="BD386" s="103"/>
      <c r="BE386" s="72"/>
      <c r="BF386" s="72"/>
      <c r="BG386" s="77"/>
      <c r="BH386" s="76"/>
      <c r="BI386" s="72"/>
      <c r="BJ386" s="79"/>
      <c r="BK386" s="84"/>
      <c r="BL386" s="76"/>
      <c r="BM386" s="76"/>
      <c r="BN386" s="89"/>
      <c r="BO386" s="89"/>
      <c r="BP386" s="77"/>
      <c r="BQ386" s="77"/>
      <c r="BR386" s="77"/>
      <c r="BS386" s="77"/>
      <c r="BT386" s="77"/>
      <c r="BU386" s="77"/>
      <c r="BV386" s="77"/>
      <c r="BW386" s="77"/>
      <c r="BX386" s="77"/>
      <c r="BY386" s="77"/>
      <c r="BZ386" s="77"/>
      <c r="CA386" s="77"/>
      <c r="CB386" s="77"/>
      <c r="CC386" s="77"/>
      <c r="CD386" s="77"/>
      <c r="CE386" s="77"/>
      <c r="CF386" s="77"/>
      <c r="CG386" s="77"/>
      <c r="CH386" s="77"/>
      <c r="CI386" s="77"/>
      <c r="CJ386" s="77"/>
      <c r="CK386" s="77"/>
      <c r="CL386" s="77"/>
      <c r="CM386" s="77"/>
      <c r="CN386" s="77"/>
      <c r="CO386" s="77"/>
      <c r="CP386" s="77"/>
      <c r="CQ386" s="77"/>
      <c r="CR386" s="77"/>
      <c r="CS386" s="77"/>
      <c r="CT386" s="77"/>
      <c r="CU386" s="77"/>
      <c r="CV386" s="77"/>
      <c r="CW386" s="77"/>
      <c r="CX386" s="77"/>
      <c r="CY386" s="77"/>
      <c r="CZ386" s="77"/>
      <c r="DA386" s="77"/>
      <c r="DB386" s="77"/>
      <c r="DC386" s="77"/>
      <c r="DD386" s="77"/>
      <c r="DE386" s="76"/>
      <c r="DF386" s="76"/>
      <c r="DG386" s="76"/>
      <c r="DI386" s="77"/>
      <c r="DJ386" s="77"/>
    </row>
    <row r="387" spans="1:114" s="105" customFormat="1" ht="15">
      <c r="A387" s="72"/>
      <c r="B387" s="72"/>
      <c r="C387" s="72"/>
      <c r="D387" s="72"/>
      <c r="E387" s="72"/>
      <c r="F387" s="77"/>
      <c r="G387" s="77"/>
      <c r="H387" s="77"/>
      <c r="I387" s="72"/>
      <c r="J387" s="103"/>
      <c r="K387" s="72"/>
      <c r="L387" s="72"/>
      <c r="M387" s="72"/>
      <c r="N387" s="72"/>
      <c r="O387" s="72"/>
      <c r="P387" s="77"/>
      <c r="Q387" s="78"/>
      <c r="R387" s="72"/>
      <c r="S387" s="77"/>
      <c r="T387" s="72"/>
      <c r="U387" s="72"/>
      <c r="V387" s="72"/>
      <c r="W387" s="72"/>
      <c r="X387" s="72"/>
      <c r="Y387" s="77"/>
      <c r="Z387" s="78"/>
      <c r="AA387" s="72"/>
      <c r="AB387" s="77"/>
      <c r="AC387" s="72"/>
      <c r="AD387" s="77"/>
      <c r="AE387" s="77"/>
      <c r="AF387" s="77"/>
      <c r="AG387" s="77"/>
      <c r="AH387" s="77"/>
      <c r="AI387" s="77"/>
      <c r="AJ387" s="77"/>
      <c r="AK387" s="77"/>
      <c r="AL387" s="72"/>
      <c r="AM387" s="72"/>
      <c r="AN387" s="72"/>
      <c r="AO387" s="72"/>
      <c r="AP387" s="72"/>
      <c r="AQ387" s="77"/>
      <c r="AR387" s="78"/>
      <c r="AS387" s="72"/>
      <c r="AT387" s="80"/>
      <c r="AU387" s="72"/>
      <c r="AV387" s="72"/>
      <c r="AW387" s="104"/>
      <c r="AX387" s="72"/>
      <c r="AY387" s="77"/>
      <c r="AZ387" s="82"/>
      <c r="BA387" s="83"/>
      <c r="BB387" s="72"/>
      <c r="BC387" s="72"/>
      <c r="BD387" s="103"/>
      <c r="BE387" s="72"/>
      <c r="BF387" s="72"/>
      <c r="BG387" s="77"/>
      <c r="BH387" s="76"/>
      <c r="BI387" s="72"/>
      <c r="BJ387" s="79"/>
      <c r="BK387" s="84"/>
      <c r="BL387" s="76"/>
      <c r="BM387" s="76"/>
      <c r="BN387" s="89"/>
      <c r="BO387" s="89"/>
      <c r="BP387" s="77"/>
      <c r="BQ387" s="77"/>
      <c r="BR387" s="77"/>
      <c r="BS387" s="77"/>
      <c r="BT387" s="77"/>
      <c r="BU387" s="77"/>
      <c r="BV387" s="77"/>
      <c r="BW387" s="77"/>
      <c r="BX387" s="77"/>
      <c r="BY387" s="77"/>
      <c r="BZ387" s="77"/>
      <c r="CA387" s="77"/>
      <c r="CB387" s="77"/>
      <c r="CC387" s="77"/>
      <c r="CD387" s="77"/>
      <c r="CE387" s="77"/>
      <c r="CF387" s="77"/>
      <c r="CG387" s="77"/>
      <c r="CH387" s="77"/>
      <c r="CI387" s="77"/>
      <c r="CJ387" s="77"/>
      <c r="CK387" s="77"/>
      <c r="CL387" s="77"/>
      <c r="CM387" s="77"/>
      <c r="CN387" s="77"/>
      <c r="CO387" s="77"/>
      <c r="CP387" s="77"/>
      <c r="CQ387" s="77"/>
      <c r="CR387" s="77"/>
      <c r="CS387" s="77"/>
      <c r="CT387" s="77"/>
      <c r="CU387" s="77"/>
      <c r="CV387" s="77"/>
      <c r="CW387" s="77"/>
      <c r="CX387" s="77"/>
      <c r="CY387" s="77"/>
      <c r="CZ387" s="77"/>
      <c r="DA387" s="77"/>
      <c r="DB387" s="77"/>
      <c r="DC387" s="77"/>
      <c r="DD387" s="77"/>
      <c r="DE387" s="76"/>
      <c r="DF387" s="76"/>
      <c r="DG387" s="76"/>
      <c r="DI387" s="77"/>
      <c r="DJ387" s="77"/>
    </row>
    <row r="388" spans="1:114" s="105" customFormat="1" ht="15">
      <c r="A388" s="72"/>
      <c r="B388" s="72"/>
      <c r="C388" s="72"/>
      <c r="D388" s="72"/>
      <c r="E388" s="72"/>
      <c r="F388" s="77"/>
      <c r="G388" s="77"/>
      <c r="H388" s="77"/>
      <c r="I388" s="72"/>
      <c r="J388" s="103"/>
      <c r="K388" s="72"/>
      <c r="L388" s="72"/>
      <c r="M388" s="72"/>
      <c r="N388" s="72"/>
      <c r="O388" s="72"/>
      <c r="P388" s="77"/>
      <c r="Q388" s="78"/>
      <c r="R388" s="72"/>
      <c r="S388" s="77"/>
      <c r="T388" s="72"/>
      <c r="U388" s="72"/>
      <c r="V388" s="72"/>
      <c r="W388" s="72"/>
      <c r="X388" s="72"/>
      <c r="Y388" s="77"/>
      <c r="Z388" s="78"/>
      <c r="AA388" s="72"/>
      <c r="AB388" s="77"/>
      <c r="AC388" s="72"/>
      <c r="AD388" s="77"/>
      <c r="AE388" s="77"/>
      <c r="AF388" s="77"/>
      <c r="AG388" s="77"/>
      <c r="AH388" s="77"/>
      <c r="AI388" s="77"/>
      <c r="AJ388" s="77"/>
      <c r="AK388" s="77"/>
      <c r="AL388" s="72"/>
      <c r="AM388" s="72"/>
      <c r="AN388" s="72"/>
      <c r="AO388" s="72"/>
      <c r="AP388" s="72"/>
      <c r="AQ388" s="77"/>
      <c r="AR388" s="78"/>
      <c r="AS388" s="72"/>
      <c r="AT388" s="80"/>
      <c r="AU388" s="72"/>
      <c r="AV388" s="72"/>
      <c r="AW388" s="104"/>
      <c r="AX388" s="72"/>
      <c r="AY388" s="77"/>
      <c r="AZ388" s="82"/>
      <c r="BA388" s="83"/>
      <c r="BB388" s="72"/>
      <c r="BC388" s="72"/>
      <c r="BD388" s="103"/>
      <c r="BE388" s="72"/>
      <c r="BF388" s="72"/>
      <c r="BG388" s="77"/>
      <c r="BH388" s="76"/>
      <c r="BI388" s="72"/>
      <c r="BJ388" s="79"/>
      <c r="BK388" s="84"/>
      <c r="BL388" s="76"/>
      <c r="BM388" s="76"/>
      <c r="BN388" s="89"/>
      <c r="BO388" s="89"/>
      <c r="BP388" s="77"/>
      <c r="BQ388" s="77"/>
      <c r="BR388" s="77"/>
      <c r="BS388" s="77"/>
      <c r="BT388" s="77"/>
      <c r="BU388" s="77"/>
      <c r="BV388" s="77"/>
      <c r="BW388" s="77"/>
      <c r="BX388" s="77"/>
      <c r="BY388" s="77"/>
      <c r="BZ388" s="77"/>
      <c r="CA388" s="77"/>
      <c r="CB388" s="77"/>
      <c r="CC388" s="77"/>
      <c r="CD388" s="77"/>
      <c r="CE388" s="77"/>
      <c r="CF388" s="77"/>
      <c r="CG388" s="77"/>
      <c r="CH388" s="77"/>
      <c r="CI388" s="77"/>
      <c r="CJ388" s="77"/>
      <c r="CK388" s="77"/>
      <c r="CL388" s="77"/>
      <c r="CM388" s="77"/>
      <c r="CN388" s="77"/>
      <c r="CO388" s="77"/>
      <c r="CP388" s="77"/>
      <c r="CQ388" s="77"/>
      <c r="CR388" s="77"/>
      <c r="CS388" s="77"/>
      <c r="CT388" s="77"/>
      <c r="CU388" s="77"/>
      <c r="CV388" s="77"/>
      <c r="CW388" s="77"/>
      <c r="CX388" s="77"/>
      <c r="CY388" s="77"/>
      <c r="CZ388" s="77"/>
      <c r="DA388" s="77"/>
      <c r="DB388" s="77"/>
      <c r="DC388" s="77"/>
      <c r="DD388" s="77"/>
      <c r="DE388" s="76"/>
      <c r="DF388" s="76"/>
      <c r="DG388" s="76"/>
      <c r="DI388" s="77"/>
      <c r="DJ388" s="77"/>
    </row>
    <row r="389" spans="1:114" s="105" customFormat="1" ht="15">
      <c r="A389" s="72"/>
      <c r="B389" s="72"/>
      <c r="C389" s="72"/>
      <c r="D389" s="72"/>
      <c r="E389" s="72"/>
      <c r="F389" s="77"/>
      <c r="G389" s="77"/>
      <c r="H389" s="77"/>
      <c r="I389" s="72"/>
      <c r="J389" s="103"/>
      <c r="K389" s="72"/>
      <c r="L389" s="72"/>
      <c r="M389" s="72"/>
      <c r="N389" s="72"/>
      <c r="O389" s="72"/>
      <c r="P389" s="77"/>
      <c r="Q389" s="78"/>
      <c r="R389" s="72"/>
      <c r="S389" s="77"/>
      <c r="T389" s="72"/>
      <c r="U389" s="72"/>
      <c r="V389" s="72"/>
      <c r="W389" s="72"/>
      <c r="X389" s="72"/>
      <c r="Y389" s="77"/>
      <c r="Z389" s="78"/>
      <c r="AA389" s="72"/>
      <c r="AB389" s="77"/>
      <c r="AC389" s="72"/>
      <c r="AD389" s="77"/>
      <c r="AE389" s="77"/>
      <c r="AF389" s="77"/>
      <c r="AG389" s="77"/>
      <c r="AH389" s="77"/>
      <c r="AI389" s="77"/>
      <c r="AJ389" s="77"/>
      <c r="AK389" s="77"/>
      <c r="AL389" s="72"/>
      <c r="AM389" s="72"/>
      <c r="AN389" s="72"/>
      <c r="AO389" s="72"/>
      <c r="AP389" s="72"/>
      <c r="AQ389" s="77"/>
      <c r="AR389" s="78"/>
      <c r="AS389" s="72"/>
      <c r="AT389" s="80"/>
      <c r="AU389" s="72"/>
      <c r="AV389" s="72"/>
      <c r="AW389" s="104"/>
      <c r="AX389" s="72"/>
      <c r="AY389" s="77"/>
      <c r="AZ389" s="82"/>
      <c r="BA389" s="83"/>
      <c r="BB389" s="72"/>
      <c r="BC389" s="72"/>
      <c r="BD389" s="103"/>
      <c r="BE389" s="72"/>
      <c r="BF389" s="72"/>
      <c r="BG389" s="77"/>
      <c r="BH389" s="76"/>
      <c r="BI389" s="72"/>
      <c r="BJ389" s="79"/>
      <c r="BK389" s="84"/>
      <c r="BL389" s="76"/>
      <c r="BM389" s="76"/>
      <c r="BN389" s="89"/>
      <c r="BO389" s="89"/>
      <c r="BP389" s="77"/>
      <c r="BQ389" s="77"/>
      <c r="BR389" s="77"/>
      <c r="BS389" s="77"/>
      <c r="BT389" s="77"/>
      <c r="BU389" s="77"/>
      <c r="BV389" s="77"/>
      <c r="BW389" s="77"/>
      <c r="BX389" s="77"/>
      <c r="BY389" s="77"/>
      <c r="BZ389" s="77"/>
      <c r="CA389" s="77"/>
      <c r="CB389" s="77"/>
      <c r="CC389" s="77"/>
      <c r="CD389" s="77"/>
      <c r="CE389" s="77"/>
      <c r="CF389" s="77"/>
      <c r="CG389" s="77"/>
      <c r="CH389" s="77"/>
      <c r="CI389" s="77"/>
      <c r="CJ389" s="77"/>
      <c r="CK389" s="77"/>
      <c r="CL389" s="77"/>
      <c r="CM389" s="77"/>
      <c r="CN389" s="77"/>
      <c r="CO389" s="77"/>
      <c r="CP389" s="77"/>
      <c r="CQ389" s="77"/>
      <c r="CR389" s="77"/>
      <c r="CS389" s="77"/>
      <c r="CT389" s="77"/>
      <c r="CU389" s="77"/>
      <c r="CV389" s="77"/>
      <c r="CW389" s="77"/>
      <c r="CX389" s="77"/>
      <c r="CY389" s="77"/>
      <c r="CZ389" s="77"/>
      <c r="DA389" s="77"/>
      <c r="DB389" s="77"/>
      <c r="DC389" s="77"/>
      <c r="DD389" s="77"/>
      <c r="DE389" s="76"/>
      <c r="DF389" s="76"/>
      <c r="DG389" s="76"/>
      <c r="DI389" s="77"/>
      <c r="DJ389" s="77"/>
    </row>
    <row r="390" spans="1:114" s="105" customFormat="1" ht="15">
      <c r="A390" s="72"/>
      <c r="B390" s="72"/>
      <c r="C390" s="72"/>
      <c r="D390" s="72"/>
      <c r="E390" s="72"/>
      <c r="F390" s="77"/>
      <c r="G390" s="77"/>
      <c r="H390" s="77"/>
      <c r="I390" s="72"/>
      <c r="J390" s="103"/>
      <c r="K390" s="72"/>
      <c r="L390" s="72"/>
      <c r="M390" s="72"/>
      <c r="N390" s="72"/>
      <c r="O390" s="72"/>
      <c r="P390" s="77"/>
      <c r="Q390" s="78"/>
      <c r="R390" s="72"/>
      <c r="S390" s="77"/>
      <c r="T390" s="72"/>
      <c r="U390" s="72"/>
      <c r="V390" s="72"/>
      <c r="W390" s="72"/>
      <c r="X390" s="72"/>
      <c r="Y390" s="77"/>
      <c r="Z390" s="78"/>
      <c r="AA390" s="72"/>
      <c r="AB390" s="77"/>
      <c r="AC390" s="72"/>
      <c r="AD390" s="77"/>
      <c r="AE390" s="77"/>
      <c r="AF390" s="77"/>
      <c r="AG390" s="77"/>
      <c r="AH390" s="77"/>
      <c r="AI390" s="77"/>
      <c r="AJ390" s="77"/>
      <c r="AK390" s="77"/>
      <c r="AL390" s="72"/>
      <c r="AM390" s="72"/>
      <c r="AN390" s="72"/>
      <c r="AO390" s="72"/>
      <c r="AP390" s="72"/>
      <c r="AQ390" s="77"/>
      <c r="AR390" s="78"/>
      <c r="AS390" s="72"/>
      <c r="AT390" s="80"/>
      <c r="AU390" s="72"/>
      <c r="AV390" s="72"/>
      <c r="AW390" s="104"/>
      <c r="AX390" s="72"/>
      <c r="AY390" s="77"/>
      <c r="AZ390" s="82"/>
      <c r="BA390" s="83"/>
      <c r="BB390" s="72"/>
      <c r="BC390" s="72"/>
      <c r="BD390" s="103"/>
      <c r="BE390" s="72"/>
      <c r="BF390" s="72"/>
      <c r="BG390" s="77"/>
      <c r="BH390" s="76"/>
      <c r="BI390" s="72"/>
      <c r="BJ390" s="79"/>
      <c r="BK390" s="84"/>
      <c r="BL390" s="76"/>
      <c r="BM390" s="76"/>
      <c r="BN390" s="89"/>
      <c r="BO390" s="89"/>
      <c r="BP390" s="77"/>
      <c r="BQ390" s="77"/>
      <c r="BR390" s="77"/>
      <c r="BS390" s="77"/>
      <c r="BT390" s="77"/>
      <c r="BU390" s="77"/>
      <c r="BV390" s="77"/>
      <c r="BW390" s="77"/>
      <c r="BX390" s="77"/>
      <c r="BY390" s="77"/>
      <c r="BZ390" s="77"/>
      <c r="CA390" s="77"/>
      <c r="CB390" s="77"/>
      <c r="CC390" s="77"/>
      <c r="CD390" s="77"/>
      <c r="CE390" s="77"/>
      <c r="CF390" s="77"/>
      <c r="CG390" s="77"/>
      <c r="CH390" s="77"/>
      <c r="CI390" s="77"/>
      <c r="CJ390" s="77"/>
      <c r="CK390" s="77"/>
      <c r="CL390" s="77"/>
      <c r="CM390" s="77"/>
      <c r="CN390" s="77"/>
      <c r="CO390" s="77"/>
      <c r="CP390" s="77"/>
      <c r="CQ390" s="77"/>
      <c r="CR390" s="77"/>
      <c r="CS390" s="77"/>
      <c r="CT390" s="77"/>
      <c r="CU390" s="77"/>
      <c r="CV390" s="77"/>
      <c r="CW390" s="77"/>
      <c r="CX390" s="77"/>
      <c r="CY390" s="77"/>
      <c r="CZ390" s="77"/>
      <c r="DA390" s="77"/>
      <c r="DB390" s="77"/>
      <c r="DC390" s="77"/>
      <c r="DD390" s="77"/>
      <c r="DE390" s="76"/>
      <c r="DF390" s="76"/>
      <c r="DG390" s="76"/>
      <c r="DI390" s="77"/>
      <c r="DJ390" s="77"/>
    </row>
    <row r="391" spans="1:114" s="105" customFormat="1" ht="15">
      <c r="A391" s="72"/>
      <c r="B391" s="72"/>
      <c r="C391" s="72"/>
      <c r="D391" s="72"/>
      <c r="E391" s="72"/>
      <c r="F391" s="77"/>
      <c r="G391" s="77"/>
      <c r="H391" s="77"/>
      <c r="I391" s="72"/>
      <c r="J391" s="103"/>
      <c r="K391" s="72"/>
      <c r="L391" s="72"/>
      <c r="M391" s="72"/>
      <c r="N391" s="72"/>
      <c r="O391" s="72"/>
      <c r="P391" s="77"/>
      <c r="Q391" s="78"/>
      <c r="R391" s="72"/>
      <c r="S391" s="77"/>
      <c r="T391" s="72"/>
      <c r="U391" s="72"/>
      <c r="V391" s="72"/>
      <c r="W391" s="72"/>
      <c r="X391" s="72"/>
      <c r="Y391" s="77"/>
      <c r="Z391" s="78"/>
      <c r="AA391" s="72"/>
      <c r="AB391" s="77"/>
      <c r="AC391" s="72"/>
      <c r="AD391" s="77"/>
      <c r="AE391" s="77"/>
      <c r="AF391" s="77"/>
      <c r="AG391" s="77"/>
      <c r="AH391" s="77"/>
      <c r="AI391" s="77"/>
      <c r="AJ391" s="77"/>
      <c r="AK391" s="77"/>
      <c r="AL391" s="72"/>
      <c r="AM391" s="72"/>
      <c r="AN391" s="72"/>
      <c r="AO391" s="72"/>
      <c r="AP391" s="72"/>
      <c r="AQ391" s="77"/>
      <c r="AR391" s="78"/>
      <c r="AS391" s="72"/>
      <c r="AT391" s="80"/>
      <c r="AU391" s="72"/>
      <c r="AV391" s="72"/>
      <c r="AW391" s="104"/>
      <c r="AX391" s="72"/>
      <c r="AY391" s="77"/>
      <c r="AZ391" s="82"/>
      <c r="BA391" s="83"/>
      <c r="BB391" s="72"/>
      <c r="BC391" s="72"/>
      <c r="BD391" s="103"/>
      <c r="BE391" s="72"/>
      <c r="BF391" s="72"/>
      <c r="BG391" s="77"/>
      <c r="BH391" s="76"/>
      <c r="BI391" s="72"/>
      <c r="BJ391" s="79"/>
      <c r="BK391" s="84"/>
      <c r="BL391" s="76"/>
      <c r="BM391" s="76"/>
      <c r="BN391" s="89"/>
      <c r="BO391" s="89"/>
      <c r="BP391" s="77"/>
      <c r="BQ391" s="77"/>
      <c r="BR391" s="77"/>
      <c r="BS391" s="77"/>
      <c r="BT391" s="77"/>
      <c r="BU391" s="77"/>
      <c r="BV391" s="77"/>
      <c r="BW391" s="77"/>
      <c r="BX391" s="77"/>
      <c r="BY391" s="77"/>
      <c r="BZ391" s="77"/>
      <c r="CA391" s="77"/>
      <c r="CB391" s="77"/>
      <c r="CC391" s="77"/>
      <c r="CD391" s="77"/>
      <c r="CE391" s="77"/>
      <c r="CF391" s="77"/>
      <c r="CG391" s="77"/>
      <c r="CH391" s="77"/>
      <c r="CI391" s="77"/>
      <c r="CJ391" s="77"/>
      <c r="CK391" s="77"/>
      <c r="CL391" s="77"/>
      <c r="CM391" s="77"/>
      <c r="CN391" s="77"/>
      <c r="CO391" s="77"/>
      <c r="CP391" s="77"/>
      <c r="CQ391" s="77"/>
      <c r="CR391" s="77"/>
      <c r="CS391" s="77"/>
      <c r="CT391" s="77"/>
      <c r="CU391" s="77"/>
      <c r="CV391" s="77"/>
      <c r="CW391" s="77"/>
      <c r="CX391" s="77"/>
      <c r="CY391" s="77"/>
      <c r="CZ391" s="77"/>
      <c r="DA391" s="77"/>
      <c r="DB391" s="77"/>
      <c r="DC391" s="77"/>
      <c r="DD391" s="77"/>
      <c r="DE391" s="76"/>
      <c r="DF391" s="76"/>
      <c r="DG391" s="76"/>
      <c r="DI391" s="77"/>
      <c r="DJ391" s="77"/>
    </row>
    <row r="392" spans="1:114" s="105" customFormat="1" ht="15">
      <c r="A392" s="72"/>
      <c r="B392" s="72"/>
      <c r="C392" s="72"/>
      <c r="D392" s="72"/>
      <c r="E392" s="72"/>
      <c r="F392" s="77"/>
      <c r="G392" s="77"/>
      <c r="H392" s="77"/>
      <c r="I392" s="72"/>
      <c r="J392" s="103"/>
      <c r="K392" s="72"/>
      <c r="L392" s="72"/>
      <c r="M392" s="72"/>
      <c r="N392" s="72"/>
      <c r="O392" s="72"/>
      <c r="P392" s="77"/>
      <c r="Q392" s="78"/>
      <c r="R392" s="72"/>
      <c r="S392" s="77"/>
      <c r="T392" s="72"/>
      <c r="U392" s="72"/>
      <c r="V392" s="72"/>
      <c r="W392" s="72"/>
      <c r="X392" s="72"/>
      <c r="Y392" s="77"/>
      <c r="Z392" s="78"/>
      <c r="AA392" s="72"/>
      <c r="AB392" s="77"/>
      <c r="AC392" s="72"/>
      <c r="AD392" s="77"/>
      <c r="AE392" s="77"/>
      <c r="AF392" s="77"/>
      <c r="AG392" s="77"/>
      <c r="AH392" s="77"/>
      <c r="AI392" s="77"/>
      <c r="AJ392" s="77"/>
      <c r="AK392" s="77"/>
      <c r="AL392" s="72"/>
      <c r="AM392" s="72"/>
      <c r="AN392" s="72"/>
      <c r="AO392" s="72"/>
      <c r="AP392" s="72"/>
      <c r="AQ392" s="77"/>
      <c r="AR392" s="78"/>
      <c r="AS392" s="72"/>
      <c r="AT392" s="80"/>
      <c r="AU392" s="72"/>
      <c r="AV392" s="72"/>
      <c r="AW392" s="104"/>
      <c r="AX392" s="72"/>
      <c r="AY392" s="77"/>
      <c r="AZ392" s="82"/>
      <c r="BA392" s="83"/>
      <c r="BB392" s="72"/>
      <c r="BC392" s="72"/>
      <c r="BD392" s="103"/>
      <c r="BE392" s="72"/>
      <c r="BF392" s="72"/>
      <c r="BG392" s="77"/>
      <c r="BH392" s="76"/>
      <c r="BI392" s="72"/>
      <c r="BJ392" s="79"/>
      <c r="BK392" s="84"/>
      <c r="BL392" s="76"/>
      <c r="BM392" s="76"/>
      <c r="BN392" s="89"/>
      <c r="BO392" s="89"/>
      <c r="BP392" s="77"/>
      <c r="BQ392" s="77"/>
      <c r="BR392" s="77"/>
      <c r="BS392" s="77"/>
      <c r="BT392" s="77"/>
      <c r="BU392" s="77"/>
      <c r="BV392" s="77"/>
      <c r="BW392" s="77"/>
      <c r="BX392" s="77"/>
      <c r="BY392" s="77"/>
      <c r="BZ392" s="77"/>
      <c r="CA392" s="77"/>
      <c r="CB392" s="77"/>
      <c r="CC392" s="77"/>
      <c r="CD392" s="77"/>
      <c r="CE392" s="77"/>
      <c r="CF392" s="77"/>
      <c r="CG392" s="77"/>
      <c r="CH392" s="77"/>
      <c r="CI392" s="77"/>
      <c r="CJ392" s="77"/>
      <c r="CK392" s="77"/>
      <c r="CL392" s="77"/>
      <c r="CM392" s="77"/>
      <c r="CN392" s="77"/>
      <c r="CO392" s="77"/>
      <c r="CP392" s="77"/>
      <c r="CQ392" s="77"/>
      <c r="CR392" s="77"/>
      <c r="CS392" s="77"/>
      <c r="CT392" s="77"/>
      <c r="CU392" s="77"/>
      <c r="CV392" s="77"/>
      <c r="CW392" s="77"/>
      <c r="CX392" s="77"/>
      <c r="CY392" s="77"/>
      <c r="CZ392" s="77"/>
      <c r="DA392" s="77"/>
      <c r="DB392" s="77"/>
      <c r="DC392" s="77"/>
      <c r="DD392" s="77"/>
      <c r="DE392" s="76"/>
      <c r="DF392" s="76"/>
      <c r="DG392" s="76"/>
      <c r="DI392" s="77"/>
      <c r="DJ392" s="77"/>
    </row>
    <row r="393" spans="1:114" s="105" customFormat="1" ht="15">
      <c r="A393" s="72"/>
      <c r="B393" s="72"/>
      <c r="C393" s="72"/>
      <c r="D393" s="72"/>
      <c r="E393" s="72"/>
      <c r="F393" s="77"/>
      <c r="G393" s="77"/>
      <c r="H393" s="77"/>
      <c r="I393" s="72"/>
      <c r="J393" s="103"/>
      <c r="K393" s="72"/>
      <c r="L393" s="72"/>
      <c r="M393" s="72"/>
      <c r="N393" s="72"/>
      <c r="O393" s="72"/>
      <c r="P393" s="77"/>
      <c r="Q393" s="78"/>
      <c r="R393" s="72"/>
      <c r="S393" s="77"/>
      <c r="T393" s="72"/>
      <c r="U393" s="72"/>
      <c r="V393" s="72"/>
      <c r="W393" s="72"/>
      <c r="X393" s="72"/>
      <c r="Y393" s="77"/>
      <c r="Z393" s="78"/>
      <c r="AA393" s="72"/>
      <c r="AB393" s="77"/>
      <c r="AC393" s="72"/>
      <c r="AD393" s="77"/>
      <c r="AE393" s="77"/>
      <c r="AF393" s="77"/>
      <c r="AG393" s="77"/>
      <c r="AH393" s="77"/>
      <c r="AI393" s="77"/>
      <c r="AJ393" s="77"/>
      <c r="AK393" s="77"/>
      <c r="AL393" s="72"/>
      <c r="AM393" s="72"/>
      <c r="AN393" s="72"/>
      <c r="AO393" s="72"/>
      <c r="AP393" s="72"/>
      <c r="AQ393" s="77"/>
      <c r="AR393" s="78"/>
      <c r="AS393" s="72"/>
      <c r="AT393" s="80"/>
      <c r="AU393" s="72"/>
      <c r="AV393" s="72"/>
      <c r="AW393" s="104"/>
      <c r="AX393" s="72"/>
      <c r="AY393" s="77"/>
      <c r="AZ393" s="82"/>
      <c r="BA393" s="83"/>
      <c r="BB393" s="72"/>
      <c r="BC393" s="72"/>
      <c r="BD393" s="103"/>
      <c r="BE393" s="72"/>
      <c r="BF393" s="72"/>
      <c r="BG393" s="77"/>
      <c r="BH393" s="76"/>
      <c r="BI393" s="72"/>
      <c r="BJ393" s="79"/>
      <c r="BK393" s="84"/>
      <c r="BL393" s="76"/>
      <c r="BM393" s="76"/>
      <c r="BN393" s="89"/>
      <c r="BO393" s="89"/>
      <c r="BP393" s="77"/>
      <c r="BQ393" s="77"/>
      <c r="BR393" s="77"/>
      <c r="BS393" s="77"/>
      <c r="BT393" s="77"/>
      <c r="BU393" s="77"/>
      <c r="BV393" s="77"/>
      <c r="BW393" s="77"/>
      <c r="BX393" s="77"/>
      <c r="BY393" s="77"/>
      <c r="BZ393" s="77"/>
      <c r="CA393" s="77"/>
      <c r="CB393" s="77"/>
      <c r="CC393" s="77"/>
      <c r="CD393" s="77"/>
      <c r="CE393" s="77"/>
      <c r="CF393" s="77"/>
      <c r="CG393" s="77"/>
      <c r="CH393" s="77"/>
      <c r="CI393" s="77"/>
      <c r="CJ393" s="77"/>
      <c r="CK393" s="77"/>
      <c r="CL393" s="77"/>
      <c r="CM393" s="77"/>
      <c r="CN393" s="77"/>
      <c r="CO393" s="77"/>
      <c r="CP393" s="77"/>
      <c r="CQ393" s="77"/>
      <c r="CR393" s="77"/>
      <c r="CS393" s="77"/>
      <c r="CT393" s="77"/>
      <c r="CU393" s="77"/>
      <c r="CV393" s="77"/>
      <c r="CW393" s="77"/>
      <c r="CX393" s="77"/>
      <c r="CY393" s="77"/>
      <c r="CZ393" s="77"/>
      <c r="DA393" s="77"/>
      <c r="DB393" s="77"/>
      <c r="DC393" s="77"/>
      <c r="DD393" s="77"/>
      <c r="DE393" s="76"/>
      <c r="DF393" s="76"/>
      <c r="DG393" s="76"/>
      <c r="DI393" s="77"/>
      <c r="DJ393" s="77"/>
    </row>
    <row r="394" spans="1:114" s="105" customFormat="1" ht="15">
      <c r="A394" s="72"/>
      <c r="B394" s="72"/>
      <c r="C394" s="72"/>
      <c r="D394" s="72"/>
      <c r="E394" s="72"/>
      <c r="F394" s="77"/>
      <c r="G394" s="77"/>
      <c r="H394" s="77"/>
      <c r="I394" s="72"/>
      <c r="J394" s="103"/>
      <c r="K394" s="72"/>
      <c r="L394" s="72"/>
      <c r="M394" s="72"/>
      <c r="N394" s="72"/>
      <c r="O394" s="72"/>
      <c r="P394" s="77"/>
      <c r="Q394" s="78"/>
      <c r="R394" s="72"/>
      <c r="S394" s="77"/>
      <c r="T394" s="72"/>
      <c r="U394" s="72"/>
      <c r="V394" s="72"/>
      <c r="W394" s="72"/>
      <c r="X394" s="72"/>
      <c r="Y394" s="77"/>
      <c r="Z394" s="78"/>
      <c r="AA394" s="72"/>
      <c r="AB394" s="77"/>
      <c r="AC394" s="72"/>
      <c r="AD394" s="77"/>
      <c r="AE394" s="77"/>
      <c r="AF394" s="77"/>
      <c r="AG394" s="77"/>
      <c r="AH394" s="77"/>
      <c r="AI394" s="77"/>
      <c r="AJ394" s="77"/>
      <c r="AK394" s="77"/>
      <c r="AL394" s="72"/>
      <c r="AM394" s="72"/>
      <c r="AN394" s="72"/>
      <c r="AO394" s="72"/>
      <c r="AP394" s="72"/>
      <c r="AQ394" s="77"/>
      <c r="AR394" s="78"/>
      <c r="AS394" s="72"/>
      <c r="AT394" s="80"/>
      <c r="AU394" s="72"/>
      <c r="AV394" s="72"/>
      <c r="AW394" s="104"/>
      <c r="AX394" s="72"/>
      <c r="AY394" s="77"/>
      <c r="AZ394" s="82"/>
      <c r="BA394" s="83"/>
      <c r="BB394" s="72"/>
      <c r="BC394" s="72"/>
      <c r="BD394" s="103"/>
      <c r="BE394" s="72"/>
      <c r="BF394" s="72"/>
      <c r="BG394" s="77"/>
      <c r="BH394" s="76"/>
      <c r="BI394" s="72"/>
      <c r="BJ394" s="79"/>
      <c r="BK394" s="84"/>
      <c r="BL394" s="76"/>
      <c r="BM394" s="76"/>
      <c r="BN394" s="89"/>
      <c r="BO394" s="89"/>
      <c r="BP394" s="77"/>
      <c r="BQ394" s="77"/>
      <c r="BR394" s="77"/>
      <c r="BS394" s="77"/>
      <c r="BT394" s="77"/>
      <c r="BU394" s="77"/>
      <c r="BV394" s="77"/>
      <c r="BW394" s="77"/>
      <c r="BX394" s="77"/>
      <c r="BY394" s="77"/>
      <c r="BZ394" s="77"/>
      <c r="CA394" s="77"/>
      <c r="CB394" s="77"/>
      <c r="CC394" s="77"/>
      <c r="CD394" s="77"/>
      <c r="CE394" s="77"/>
      <c r="CF394" s="77"/>
      <c r="CG394" s="77"/>
      <c r="CH394" s="77"/>
      <c r="CI394" s="77"/>
      <c r="CJ394" s="77"/>
      <c r="CK394" s="77"/>
      <c r="CL394" s="77"/>
      <c r="CM394" s="77"/>
      <c r="CN394" s="77"/>
      <c r="CO394" s="77"/>
      <c r="CP394" s="77"/>
      <c r="CQ394" s="77"/>
      <c r="CR394" s="77"/>
      <c r="CS394" s="77"/>
      <c r="CT394" s="77"/>
      <c r="CU394" s="77"/>
      <c r="CV394" s="77"/>
      <c r="CW394" s="77"/>
      <c r="CX394" s="77"/>
      <c r="CY394" s="77"/>
      <c r="CZ394" s="77"/>
      <c r="DA394" s="77"/>
      <c r="DB394" s="77"/>
      <c r="DC394" s="77"/>
      <c r="DD394" s="77"/>
      <c r="DE394" s="76"/>
      <c r="DF394" s="76"/>
      <c r="DG394" s="76"/>
      <c r="DI394" s="77"/>
      <c r="DJ394" s="77"/>
    </row>
    <row r="395" spans="1:114" s="105" customFormat="1" ht="15">
      <c r="A395" s="72"/>
      <c r="B395" s="72"/>
      <c r="C395" s="72"/>
      <c r="D395" s="72"/>
      <c r="E395" s="72"/>
      <c r="F395" s="77"/>
      <c r="G395" s="77"/>
      <c r="H395" s="77"/>
      <c r="I395" s="72"/>
      <c r="J395" s="103"/>
      <c r="K395" s="72"/>
      <c r="L395" s="72"/>
      <c r="M395" s="72"/>
      <c r="N395" s="72"/>
      <c r="O395" s="72"/>
      <c r="P395" s="77"/>
      <c r="Q395" s="78"/>
      <c r="R395" s="72"/>
      <c r="S395" s="77"/>
      <c r="T395" s="72"/>
      <c r="U395" s="72"/>
      <c r="V395" s="72"/>
      <c r="W395" s="72"/>
      <c r="X395" s="72"/>
      <c r="Y395" s="77"/>
      <c r="Z395" s="78"/>
      <c r="AA395" s="72"/>
      <c r="AB395" s="77"/>
      <c r="AC395" s="72"/>
      <c r="AD395" s="77"/>
      <c r="AE395" s="77"/>
      <c r="AF395" s="77"/>
      <c r="AG395" s="77"/>
      <c r="AH395" s="77"/>
      <c r="AI395" s="77"/>
      <c r="AJ395" s="77"/>
      <c r="AK395" s="77"/>
      <c r="AL395" s="72"/>
      <c r="AM395" s="72"/>
      <c r="AN395" s="72"/>
      <c r="AO395" s="72"/>
      <c r="AP395" s="72"/>
      <c r="AQ395" s="77"/>
      <c r="AR395" s="78"/>
      <c r="AS395" s="72"/>
      <c r="AT395" s="80"/>
      <c r="AU395" s="72"/>
      <c r="AV395" s="72"/>
      <c r="AW395" s="104"/>
      <c r="AX395" s="72"/>
      <c r="AY395" s="77"/>
      <c r="AZ395" s="82"/>
      <c r="BA395" s="83"/>
      <c r="BB395" s="72"/>
      <c r="BC395" s="72"/>
      <c r="BD395" s="103"/>
      <c r="BE395" s="72"/>
      <c r="BF395" s="72"/>
      <c r="BG395" s="77"/>
      <c r="BH395" s="76"/>
      <c r="BI395" s="72"/>
      <c r="BJ395" s="79"/>
      <c r="BK395" s="84"/>
      <c r="BL395" s="76"/>
      <c r="BM395" s="76"/>
      <c r="BN395" s="89"/>
      <c r="BO395" s="89"/>
      <c r="BP395" s="77"/>
      <c r="BQ395" s="77"/>
      <c r="BR395" s="77"/>
      <c r="BS395" s="77"/>
      <c r="BT395" s="77"/>
      <c r="BU395" s="77"/>
      <c r="BV395" s="77"/>
      <c r="BW395" s="77"/>
      <c r="BX395" s="77"/>
      <c r="BY395" s="77"/>
      <c r="BZ395" s="77"/>
      <c r="CA395" s="77"/>
      <c r="CB395" s="77"/>
      <c r="CC395" s="77"/>
      <c r="CD395" s="77"/>
      <c r="CE395" s="77"/>
      <c r="CF395" s="77"/>
      <c r="CG395" s="77"/>
      <c r="CH395" s="77"/>
      <c r="CI395" s="77"/>
      <c r="CJ395" s="77"/>
      <c r="CK395" s="77"/>
      <c r="CL395" s="77"/>
      <c r="CM395" s="77"/>
      <c r="CN395" s="77"/>
      <c r="CO395" s="77"/>
      <c r="CP395" s="77"/>
      <c r="CQ395" s="77"/>
      <c r="CR395" s="77"/>
      <c r="CS395" s="77"/>
      <c r="CT395" s="77"/>
      <c r="CU395" s="77"/>
      <c r="CV395" s="77"/>
      <c r="CW395" s="77"/>
      <c r="CX395" s="77"/>
      <c r="CY395" s="77"/>
      <c r="CZ395" s="77"/>
      <c r="DA395" s="77"/>
      <c r="DB395" s="77"/>
      <c r="DC395" s="77"/>
      <c r="DD395" s="77"/>
      <c r="DE395" s="76"/>
      <c r="DF395" s="76"/>
      <c r="DG395" s="76"/>
      <c r="DI395" s="77"/>
      <c r="DJ395" s="77"/>
    </row>
    <row r="396" spans="1:114" s="105" customFormat="1" ht="15">
      <c r="A396" s="72"/>
      <c r="B396" s="72"/>
      <c r="C396" s="72"/>
      <c r="D396" s="72"/>
      <c r="E396" s="72"/>
      <c r="F396" s="77"/>
      <c r="G396" s="77"/>
      <c r="H396" s="77"/>
      <c r="I396" s="72"/>
      <c r="J396" s="103"/>
      <c r="K396" s="72"/>
      <c r="L396" s="72"/>
      <c r="M396" s="72"/>
      <c r="N396" s="72"/>
      <c r="O396" s="72"/>
      <c r="P396" s="77"/>
      <c r="Q396" s="78"/>
      <c r="R396" s="72"/>
      <c r="S396" s="77"/>
      <c r="T396" s="72"/>
      <c r="U396" s="72"/>
      <c r="V396" s="72"/>
      <c r="W396" s="72"/>
      <c r="X396" s="72"/>
      <c r="Y396" s="77"/>
      <c r="Z396" s="78"/>
      <c r="AA396" s="72"/>
      <c r="AB396" s="77"/>
      <c r="AC396" s="72"/>
      <c r="AD396" s="77"/>
      <c r="AE396" s="77"/>
      <c r="AF396" s="77"/>
      <c r="AG396" s="77"/>
      <c r="AH396" s="77"/>
      <c r="AI396" s="77"/>
      <c r="AJ396" s="77"/>
      <c r="AK396" s="77"/>
      <c r="AL396" s="72"/>
      <c r="AM396" s="72"/>
      <c r="AN396" s="72"/>
      <c r="AO396" s="72"/>
      <c r="AP396" s="72"/>
      <c r="AQ396" s="77"/>
      <c r="AR396" s="78"/>
      <c r="AS396" s="72"/>
      <c r="AT396" s="80"/>
      <c r="AU396" s="72"/>
      <c r="AV396" s="72"/>
      <c r="AW396" s="104"/>
      <c r="AX396" s="72"/>
      <c r="AY396" s="77"/>
      <c r="AZ396" s="82"/>
      <c r="BA396" s="83"/>
      <c r="BB396" s="72"/>
      <c r="BC396" s="72"/>
      <c r="BD396" s="103"/>
      <c r="BE396" s="72"/>
      <c r="BF396" s="72"/>
      <c r="BG396" s="77"/>
      <c r="BH396" s="76"/>
      <c r="BI396" s="72"/>
      <c r="BJ396" s="79"/>
      <c r="BK396" s="84"/>
      <c r="BL396" s="76"/>
      <c r="BM396" s="76"/>
      <c r="BN396" s="89"/>
      <c r="BO396" s="89"/>
      <c r="BP396" s="77"/>
      <c r="BQ396" s="77"/>
      <c r="BR396" s="77"/>
      <c r="BS396" s="77"/>
      <c r="BT396" s="77"/>
      <c r="BU396" s="77"/>
      <c r="BV396" s="77"/>
      <c r="BW396" s="77"/>
      <c r="BX396" s="77"/>
      <c r="BY396" s="77"/>
      <c r="BZ396" s="77"/>
      <c r="CA396" s="77"/>
      <c r="CB396" s="77"/>
      <c r="CC396" s="77"/>
      <c r="CD396" s="77"/>
      <c r="CE396" s="77"/>
      <c r="CF396" s="77"/>
      <c r="CG396" s="77"/>
      <c r="CH396" s="77"/>
      <c r="CI396" s="77"/>
      <c r="CJ396" s="77"/>
      <c r="CK396" s="77"/>
      <c r="CL396" s="77"/>
      <c r="CM396" s="77"/>
      <c r="CN396" s="77"/>
      <c r="CO396" s="77"/>
      <c r="CP396" s="77"/>
      <c r="CQ396" s="77"/>
      <c r="CR396" s="77"/>
      <c r="CS396" s="77"/>
      <c r="CT396" s="77"/>
      <c r="CU396" s="77"/>
      <c r="CV396" s="77"/>
      <c r="CW396" s="77"/>
      <c r="CX396" s="77"/>
      <c r="CY396" s="77"/>
      <c r="CZ396" s="77"/>
      <c r="DA396" s="77"/>
      <c r="DB396" s="77"/>
      <c r="DC396" s="77"/>
      <c r="DD396" s="77"/>
      <c r="DE396" s="76"/>
      <c r="DF396" s="76"/>
      <c r="DG396" s="76"/>
      <c r="DI396" s="77"/>
      <c r="DJ396" s="77"/>
    </row>
    <row r="397" spans="1:114" s="105" customFormat="1" ht="15">
      <c r="A397" s="72"/>
      <c r="B397" s="72"/>
      <c r="C397" s="72"/>
      <c r="D397" s="72"/>
      <c r="E397" s="72"/>
      <c r="F397" s="77"/>
      <c r="G397" s="77"/>
      <c r="H397" s="77"/>
      <c r="I397" s="72"/>
      <c r="J397" s="103"/>
      <c r="K397" s="72"/>
      <c r="L397" s="72"/>
      <c r="M397" s="72"/>
      <c r="N397" s="72"/>
      <c r="O397" s="72"/>
      <c r="P397" s="77"/>
      <c r="Q397" s="78"/>
      <c r="R397" s="72"/>
      <c r="S397" s="77"/>
      <c r="T397" s="72"/>
      <c r="U397" s="72"/>
      <c r="V397" s="72"/>
      <c r="W397" s="72"/>
      <c r="X397" s="72"/>
      <c r="Y397" s="77"/>
      <c r="Z397" s="78"/>
      <c r="AA397" s="72"/>
      <c r="AB397" s="77"/>
      <c r="AC397" s="72"/>
      <c r="AD397" s="77"/>
      <c r="AE397" s="77"/>
      <c r="AF397" s="77"/>
      <c r="AG397" s="77"/>
      <c r="AH397" s="77"/>
      <c r="AI397" s="77"/>
      <c r="AJ397" s="77"/>
      <c r="AK397" s="77"/>
      <c r="AL397" s="72"/>
      <c r="AM397" s="72"/>
      <c r="AN397" s="72"/>
      <c r="AO397" s="72"/>
      <c r="AP397" s="72"/>
      <c r="AQ397" s="77"/>
      <c r="AR397" s="78"/>
      <c r="AS397" s="72"/>
      <c r="AT397" s="80"/>
      <c r="AU397" s="72"/>
      <c r="AV397" s="72"/>
      <c r="AW397" s="104"/>
      <c r="AX397" s="72"/>
      <c r="AY397" s="77"/>
      <c r="AZ397" s="82"/>
      <c r="BA397" s="83"/>
      <c r="BB397" s="72"/>
      <c r="BC397" s="72"/>
      <c r="BD397" s="103"/>
      <c r="BE397" s="72"/>
      <c r="BF397" s="72"/>
      <c r="BG397" s="77"/>
      <c r="BH397" s="76"/>
      <c r="BI397" s="72"/>
      <c r="BJ397" s="106"/>
      <c r="BK397" s="107"/>
      <c r="BL397" s="76"/>
      <c r="BM397" s="76"/>
      <c r="BN397" s="89"/>
      <c r="BO397" s="89"/>
      <c r="BP397" s="77"/>
      <c r="BQ397" s="77"/>
      <c r="BR397" s="77"/>
      <c r="BS397" s="77"/>
      <c r="BT397" s="77"/>
      <c r="BU397" s="77"/>
      <c r="BV397" s="77"/>
      <c r="BW397" s="77"/>
      <c r="BX397" s="77"/>
      <c r="BY397" s="77"/>
      <c r="BZ397" s="77"/>
      <c r="CA397" s="77"/>
      <c r="CB397" s="77"/>
      <c r="CC397" s="77"/>
      <c r="CD397" s="77"/>
      <c r="CE397" s="77"/>
      <c r="CF397" s="77"/>
      <c r="CG397" s="77"/>
      <c r="CH397" s="77"/>
      <c r="CI397" s="77"/>
      <c r="CJ397" s="77"/>
      <c r="CK397" s="77"/>
      <c r="CL397" s="77"/>
      <c r="CM397" s="77"/>
      <c r="CN397" s="77"/>
      <c r="CO397" s="77"/>
      <c r="CP397" s="77"/>
      <c r="CQ397" s="77"/>
      <c r="CR397" s="77"/>
      <c r="CS397" s="77"/>
      <c r="CT397" s="77"/>
      <c r="CU397" s="77"/>
      <c r="CV397" s="77"/>
      <c r="CW397" s="77"/>
      <c r="CX397" s="77"/>
      <c r="CY397" s="77"/>
      <c r="CZ397" s="77"/>
      <c r="DA397" s="77"/>
      <c r="DB397" s="77"/>
      <c r="DC397" s="77"/>
      <c r="DD397" s="77"/>
      <c r="DE397" s="76"/>
      <c r="DF397" s="76"/>
      <c r="DG397" s="76"/>
      <c r="DI397" s="77"/>
      <c r="DJ397" s="77"/>
    </row>
    <row r="398" spans="1:114" s="105" customFormat="1" ht="15">
      <c r="A398" s="72"/>
      <c r="B398" s="72"/>
      <c r="C398" s="72"/>
      <c r="D398" s="72"/>
      <c r="E398" s="72"/>
      <c r="F398" s="77"/>
      <c r="G398" s="77"/>
      <c r="H398" s="77"/>
      <c r="I398" s="72"/>
      <c r="J398" s="103"/>
      <c r="K398" s="72"/>
      <c r="L398" s="72"/>
      <c r="M398" s="72"/>
      <c r="N398" s="72"/>
      <c r="O398" s="72"/>
      <c r="P398" s="77"/>
      <c r="Q398" s="78"/>
      <c r="R398" s="72"/>
      <c r="S398" s="77"/>
      <c r="T398" s="72"/>
      <c r="U398" s="72"/>
      <c r="V398" s="72"/>
      <c r="W398" s="72"/>
      <c r="X398" s="72"/>
      <c r="Y398" s="77"/>
      <c r="Z398" s="78"/>
      <c r="AA398" s="72"/>
      <c r="AB398" s="77"/>
      <c r="AC398" s="72"/>
      <c r="AD398" s="77"/>
      <c r="AE398" s="77"/>
      <c r="AF398" s="77"/>
      <c r="AG398" s="77"/>
      <c r="AH398" s="77"/>
      <c r="AI398" s="77"/>
      <c r="AJ398" s="77"/>
      <c r="AK398" s="77"/>
      <c r="AL398" s="72"/>
      <c r="AM398" s="72"/>
      <c r="AN398" s="72"/>
      <c r="AO398" s="72"/>
      <c r="AP398" s="72"/>
      <c r="AQ398" s="77"/>
      <c r="AR398" s="78"/>
      <c r="AS398" s="72"/>
      <c r="AT398" s="80"/>
      <c r="AU398" s="72"/>
      <c r="AV398" s="72"/>
      <c r="AW398" s="104"/>
      <c r="AX398" s="72"/>
      <c r="AY398" s="77"/>
      <c r="AZ398" s="82"/>
      <c r="BA398" s="83"/>
      <c r="BB398" s="72"/>
      <c r="BC398" s="72"/>
      <c r="BD398" s="103"/>
      <c r="BE398" s="72"/>
      <c r="BF398" s="72"/>
      <c r="BG398" s="77"/>
      <c r="BH398" s="76"/>
      <c r="BI398" s="72"/>
      <c r="BJ398" s="106"/>
      <c r="BK398" s="107"/>
      <c r="BL398" s="76"/>
      <c r="BM398" s="76"/>
      <c r="BN398" s="89"/>
      <c r="BO398" s="89"/>
      <c r="BP398" s="77"/>
      <c r="BQ398" s="77"/>
      <c r="BR398" s="77"/>
      <c r="BS398" s="77"/>
      <c r="BT398" s="77"/>
      <c r="BU398" s="77"/>
      <c r="BV398" s="77"/>
      <c r="BW398" s="77"/>
      <c r="BX398" s="77"/>
      <c r="BY398" s="77"/>
      <c r="BZ398" s="77"/>
      <c r="CA398" s="77"/>
      <c r="CB398" s="77"/>
      <c r="CC398" s="77"/>
      <c r="CD398" s="77"/>
      <c r="CE398" s="77"/>
      <c r="CF398" s="77"/>
      <c r="CG398" s="77"/>
      <c r="CH398" s="77"/>
      <c r="CI398" s="77"/>
      <c r="CJ398" s="77"/>
      <c r="CK398" s="77"/>
      <c r="CL398" s="77"/>
      <c r="CM398" s="77"/>
      <c r="CN398" s="77"/>
      <c r="CO398" s="77"/>
      <c r="CP398" s="77"/>
      <c r="CQ398" s="77"/>
      <c r="CR398" s="77"/>
      <c r="CS398" s="77"/>
      <c r="CT398" s="77"/>
      <c r="CU398" s="77"/>
      <c r="CV398" s="77"/>
      <c r="CW398" s="77"/>
      <c r="CX398" s="77"/>
      <c r="CY398" s="77"/>
      <c r="CZ398" s="77"/>
      <c r="DA398" s="77"/>
      <c r="DB398" s="77"/>
      <c r="DC398" s="77"/>
      <c r="DD398" s="77"/>
      <c r="DE398" s="76"/>
      <c r="DF398" s="76"/>
      <c r="DG398" s="76"/>
      <c r="DI398" s="77"/>
      <c r="DJ398" s="77"/>
    </row>
    <row r="399" spans="1:114" s="105" customFormat="1" ht="15">
      <c r="A399" s="72"/>
      <c r="B399" s="72"/>
      <c r="C399" s="72"/>
      <c r="D399" s="72"/>
      <c r="E399" s="72"/>
      <c r="F399" s="77"/>
      <c r="G399" s="77"/>
      <c r="H399" s="77"/>
      <c r="I399" s="72"/>
      <c r="J399" s="103"/>
      <c r="K399" s="72"/>
      <c r="L399" s="72"/>
      <c r="M399" s="72"/>
      <c r="N399" s="72"/>
      <c r="O399" s="72"/>
      <c r="P399" s="77"/>
      <c r="Q399" s="78"/>
      <c r="R399" s="72"/>
      <c r="S399" s="77"/>
      <c r="T399" s="72"/>
      <c r="U399" s="72"/>
      <c r="V399" s="72"/>
      <c r="W399" s="72"/>
      <c r="X399" s="72"/>
      <c r="Y399" s="77"/>
      <c r="Z399" s="78"/>
      <c r="AA399" s="72"/>
      <c r="AB399" s="77"/>
      <c r="AC399" s="72"/>
      <c r="AD399" s="77"/>
      <c r="AE399" s="77"/>
      <c r="AF399" s="77"/>
      <c r="AG399" s="77"/>
      <c r="AH399" s="77"/>
      <c r="AI399" s="77"/>
      <c r="AJ399" s="77"/>
      <c r="AK399" s="77"/>
      <c r="AL399" s="72"/>
      <c r="AM399" s="72"/>
      <c r="AN399" s="72"/>
      <c r="AO399" s="72"/>
      <c r="AP399" s="72"/>
      <c r="AQ399" s="77"/>
      <c r="AR399" s="78"/>
      <c r="AS399" s="72"/>
      <c r="AT399" s="80"/>
      <c r="AU399" s="72"/>
      <c r="AV399" s="72"/>
      <c r="AW399" s="104"/>
      <c r="AX399" s="72"/>
      <c r="AY399" s="77"/>
      <c r="AZ399" s="82"/>
      <c r="BA399" s="83"/>
      <c r="BB399" s="72"/>
      <c r="BC399" s="72"/>
      <c r="BD399" s="103"/>
      <c r="BE399" s="72"/>
      <c r="BF399" s="72"/>
      <c r="BG399" s="77"/>
      <c r="BH399" s="76"/>
      <c r="BI399" s="72"/>
      <c r="BJ399" s="106"/>
      <c r="BK399" s="107"/>
      <c r="BL399" s="76"/>
      <c r="BM399" s="76"/>
      <c r="BN399" s="89"/>
      <c r="BO399" s="89"/>
      <c r="BP399" s="77"/>
      <c r="BQ399" s="77"/>
      <c r="BR399" s="77"/>
      <c r="BS399" s="77"/>
      <c r="BT399" s="77"/>
      <c r="BU399" s="77"/>
      <c r="BV399" s="77"/>
      <c r="BW399" s="77"/>
      <c r="BX399" s="77"/>
      <c r="BY399" s="77"/>
      <c r="BZ399" s="77"/>
      <c r="CA399" s="77"/>
      <c r="CB399" s="77"/>
      <c r="CC399" s="77"/>
      <c r="CD399" s="77"/>
      <c r="CE399" s="77"/>
      <c r="CF399" s="77"/>
      <c r="CG399" s="77"/>
      <c r="CH399" s="77"/>
      <c r="CI399" s="77"/>
      <c r="CJ399" s="77"/>
      <c r="CK399" s="77"/>
      <c r="CL399" s="77"/>
      <c r="CM399" s="77"/>
      <c r="CN399" s="77"/>
      <c r="CO399" s="77"/>
      <c r="CP399" s="77"/>
      <c r="CQ399" s="77"/>
      <c r="CR399" s="77"/>
      <c r="CS399" s="77"/>
      <c r="CT399" s="77"/>
      <c r="CU399" s="77"/>
      <c r="CV399" s="77"/>
      <c r="CW399" s="77"/>
      <c r="CX399" s="77"/>
      <c r="CY399" s="77"/>
      <c r="CZ399" s="77"/>
      <c r="DA399" s="77"/>
      <c r="DB399" s="77"/>
      <c r="DC399" s="77"/>
      <c r="DD399" s="77"/>
      <c r="DE399" s="76"/>
      <c r="DF399" s="76"/>
      <c r="DG399" s="76"/>
      <c r="DI399" s="77"/>
      <c r="DJ399" s="77"/>
    </row>
    <row r="400" spans="1:114" s="105" customFormat="1" ht="15">
      <c r="A400" s="72"/>
      <c r="B400" s="72"/>
      <c r="C400" s="72"/>
      <c r="D400" s="72"/>
      <c r="E400" s="72"/>
      <c r="F400" s="77"/>
      <c r="G400" s="77"/>
      <c r="H400" s="77"/>
      <c r="I400" s="72"/>
      <c r="J400" s="103"/>
      <c r="K400" s="72"/>
      <c r="L400" s="72"/>
      <c r="M400" s="72"/>
      <c r="N400" s="72"/>
      <c r="O400" s="72"/>
      <c r="P400" s="77"/>
      <c r="Q400" s="78"/>
      <c r="R400" s="72"/>
      <c r="S400" s="77"/>
      <c r="T400" s="72"/>
      <c r="U400" s="72"/>
      <c r="V400" s="72"/>
      <c r="W400" s="72"/>
      <c r="X400" s="72"/>
      <c r="Y400" s="77"/>
      <c r="Z400" s="78"/>
      <c r="AA400" s="72"/>
      <c r="AB400" s="77"/>
      <c r="AC400" s="72"/>
      <c r="AD400" s="77"/>
      <c r="AE400" s="77"/>
      <c r="AF400" s="77"/>
      <c r="AG400" s="77"/>
      <c r="AH400" s="77"/>
      <c r="AI400" s="77"/>
      <c r="AJ400" s="77"/>
      <c r="AK400" s="77"/>
      <c r="AL400" s="72"/>
      <c r="AM400" s="72"/>
      <c r="AN400" s="72"/>
      <c r="AO400" s="72"/>
      <c r="AP400" s="72"/>
      <c r="AQ400" s="77"/>
      <c r="AR400" s="78"/>
      <c r="AS400" s="72"/>
      <c r="AT400" s="80"/>
      <c r="AU400" s="72"/>
      <c r="AV400" s="72"/>
      <c r="AW400" s="104"/>
      <c r="AX400" s="72"/>
      <c r="AY400" s="77"/>
      <c r="AZ400" s="82"/>
      <c r="BA400" s="83"/>
      <c r="BB400" s="72"/>
      <c r="BC400" s="72"/>
      <c r="BD400" s="103"/>
      <c r="BE400" s="72"/>
      <c r="BF400" s="72"/>
      <c r="BG400" s="77"/>
      <c r="BH400" s="76"/>
      <c r="BI400" s="72"/>
      <c r="BJ400" s="106"/>
      <c r="BK400" s="107"/>
      <c r="BL400" s="76"/>
      <c r="BM400" s="76"/>
      <c r="BN400" s="89"/>
      <c r="BO400" s="89"/>
      <c r="BP400" s="77"/>
      <c r="BQ400" s="77"/>
      <c r="BR400" s="77"/>
      <c r="BS400" s="77"/>
      <c r="BT400" s="77"/>
      <c r="BU400" s="77"/>
      <c r="BV400" s="77"/>
      <c r="BW400" s="77"/>
      <c r="BX400" s="77"/>
      <c r="BY400" s="77"/>
      <c r="BZ400" s="77"/>
      <c r="CA400" s="77"/>
      <c r="CB400" s="77"/>
      <c r="CC400" s="77"/>
      <c r="CD400" s="77"/>
      <c r="CE400" s="77"/>
      <c r="CF400" s="77"/>
      <c r="CG400" s="77"/>
      <c r="CH400" s="77"/>
      <c r="CI400" s="77"/>
      <c r="CJ400" s="77"/>
      <c r="CK400" s="77"/>
      <c r="CL400" s="77"/>
      <c r="CM400" s="77"/>
      <c r="CN400" s="77"/>
      <c r="CO400" s="77"/>
      <c r="CP400" s="77"/>
      <c r="CQ400" s="77"/>
      <c r="CR400" s="77"/>
      <c r="CS400" s="77"/>
      <c r="CT400" s="77"/>
      <c r="CU400" s="77"/>
      <c r="CV400" s="77"/>
      <c r="CW400" s="77"/>
      <c r="CX400" s="77"/>
      <c r="CY400" s="77"/>
      <c r="CZ400" s="77"/>
      <c r="DA400" s="77"/>
      <c r="DB400" s="77"/>
      <c r="DC400" s="77"/>
      <c r="DD400" s="77"/>
      <c r="DE400" s="76"/>
      <c r="DF400" s="76"/>
      <c r="DG400" s="76"/>
      <c r="DI400" s="77"/>
      <c r="DJ400" s="77"/>
    </row>
    <row r="401" spans="1:114" s="105" customFormat="1" ht="15">
      <c r="A401" s="72"/>
      <c r="B401" s="72"/>
      <c r="C401" s="72"/>
      <c r="D401" s="72"/>
      <c r="E401" s="72"/>
      <c r="F401" s="77"/>
      <c r="G401" s="77"/>
      <c r="H401" s="77"/>
      <c r="I401" s="72"/>
      <c r="J401" s="103"/>
      <c r="K401" s="72"/>
      <c r="L401" s="72"/>
      <c r="M401" s="72"/>
      <c r="N401" s="72"/>
      <c r="O401" s="72"/>
      <c r="P401" s="77"/>
      <c r="Q401" s="78"/>
      <c r="R401" s="72"/>
      <c r="S401" s="77"/>
      <c r="T401" s="72"/>
      <c r="U401" s="72"/>
      <c r="V401" s="72"/>
      <c r="W401" s="72"/>
      <c r="X401" s="72"/>
      <c r="Y401" s="77"/>
      <c r="Z401" s="78"/>
      <c r="AA401" s="72"/>
      <c r="AB401" s="77"/>
      <c r="AC401" s="72"/>
      <c r="AD401" s="77"/>
      <c r="AE401" s="77"/>
      <c r="AF401" s="77"/>
      <c r="AG401" s="77"/>
      <c r="AH401" s="77"/>
      <c r="AI401" s="77"/>
      <c r="AJ401" s="77"/>
      <c r="AK401" s="77"/>
      <c r="AL401" s="72"/>
      <c r="AM401" s="72"/>
      <c r="AN401" s="72"/>
      <c r="AO401" s="72"/>
      <c r="AP401" s="72"/>
      <c r="AQ401" s="77"/>
      <c r="AR401" s="78"/>
      <c r="AS401" s="72"/>
      <c r="AT401" s="80"/>
      <c r="AU401" s="72"/>
      <c r="AV401" s="72"/>
      <c r="AW401" s="104"/>
      <c r="AX401" s="72"/>
      <c r="AY401" s="77"/>
      <c r="AZ401" s="82"/>
      <c r="BA401" s="83"/>
      <c r="BB401" s="72"/>
      <c r="BC401" s="72"/>
      <c r="BD401" s="103"/>
      <c r="BE401" s="72"/>
      <c r="BF401" s="72"/>
      <c r="BG401" s="77"/>
      <c r="BH401" s="76"/>
      <c r="BI401" s="72"/>
      <c r="BJ401" s="106"/>
      <c r="BK401" s="107"/>
      <c r="BL401" s="76"/>
      <c r="BM401" s="76"/>
      <c r="BN401" s="89"/>
      <c r="BO401" s="89"/>
      <c r="BP401" s="77"/>
      <c r="BQ401" s="77"/>
      <c r="BR401" s="77"/>
      <c r="BS401" s="77"/>
      <c r="BT401" s="77"/>
      <c r="BU401" s="77"/>
      <c r="BV401" s="77"/>
      <c r="BW401" s="77"/>
      <c r="BX401" s="77"/>
      <c r="BY401" s="77"/>
      <c r="BZ401" s="77"/>
      <c r="CA401" s="77"/>
      <c r="CB401" s="77"/>
      <c r="CC401" s="77"/>
      <c r="CD401" s="77"/>
      <c r="CE401" s="77"/>
      <c r="CF401" s="77"/>
      <c r="CG401" s="77"/>
      <c r="CH401" s="77"/>
      <c r="CI401" s="77"/>
      <c r="CJ401" s="77"/>
      <c r="CK401" s="77"/>
      <c r="CL401" s="77"/>
      <c r="CM401" s="77"/>
      <c r="CN401" s="77"/>
      <c r="CO401" s="77"/>
      <c r="CP401" s="77"/>
      <c r="CQ401" s="77"/>
      <c r="CR401" s="77"/>
      <c r="CS401" s="77"/>
      <c r="CT401" s="77"/>
      <c r="CU401" s="77"/>
      <c r="CV401" s="77"/>
      <c r="CW401" s="77"/>
      <c r="CX401" s="77"/>
      <c r="CY401" s="77"/>
      <c r="CZ401" s="77"/>
      <c r="DA401" s="77"/>
      <c r="DB401" s="77"/>
      <c r="DC401" s="77"/>
      <c r="DD401" s="77"/>
      <c r="DE401" s="76"/>
      <c r="DF401" s="76"/>
      <c r="DG401" s="76"/>
      <c r="DI401" s="77"/>
      <c r="DJ401" s="77"/>
    </row>
    <row r="402" spans="1:114" s="105" customFormat="1" ht="15">
      <c r="A402" s="72"/>
      <c r="B402" s="72"/>
      <c r="C402" s="72"/>
      <c r="D402" s="72"/>
      <c r="E402" s="72"/>
      <c r="F402" s="77"/>
      <c r="G402" s="77"/>
      <c r="H402" s="77"/>
      <c r="I402" s="72"/>
      <c r="J402" s="103"/>
      <c r="K402" s="72"/>
      <c r="L402" s="72"/>
      <c r="M402" s="72"/>
      <c r="N402" s="72"/>
      <c r="O402" s="72"/>
      <c r="P402" s="77"/>
      <c r="Q402" s="78"/>
      <c r="R402" s="72"/>
      <c r="S402" s="77"/>
      <c r="T402" s="72"/>
      <c r="U402" s="72"/>
      <c r="V402" s="72"/>
      <c r="W402" s="72"/>
      <c r="X402" s="72"/>
      <c r="Y402" s="77"/>
      <c r="Z402" s="78"/>
      <c r="AA402" s="72"/>
      <c r="AB402" s="77"/>
      <c r="AC402" s="72"/>
      <c r="AD402" s="77"/>
      <c r="AE402" s="77"/>
      <c r="AF402" s="77"/>
      <c r="AG402" s="77"/>
      <c r="AH402" s="77"/>
      <c r="AI402" s="77"/>
      <c r="AJ402" s="77"/>
      <c r="AK402" s="77"/>
      <c r="AL402" s="72"/>
      <c r="AM402" s="72"/>
      <c r="AN402" s="72"/>
      <c r="AO402" s="72"/>
      <c r="AP402" s="72"/>
      <c r="AQ402" s="77"/>
      <c r="AR402" s="78"/>
      <c r="AS402" s="72"/>
      <c r="AT402" s="80"/>
      <c r="AU402" s="72"/>
      <c r="AV402" s="72"/>
      <c r="AW402" s="104"/>
      <c r="AX402" s="72"/>
      <c r="AY402" s="77"/>
      <c r="AZ402" s="82"/>
      <c r="BA402" s="83"/>
      <c r="BB402" s="72"/>
      <c r="BC402" s="72"/>
      <c r="BD402" s="103"/>
      <c r="BE402" s="72"/>
      <c r="BF402" s="72"/>
      <c r="BG402" s="77"/>
      <c r="BH402" s="76"/>
      <c r="BI402" s="72"/>
      <c r="BJ402" s="106"/>
      <c r="BK402" s="107"/>
      <c r="BL402" s="76"/>
      <c r="BM402" s="76"/>
      <c r="BN402" s="89"/>
      <c r="BO402" s="89"/>
      <c r="BP402" s="77"/>
      <c r="BQ402" s="77"/>
      <c r="BR402" s="77"/>
      <c r="BS402" s="77"/>
      <c r="BT402" s="77"/>
      <c r="BU402" s="77"/>
      <c r="BV402" s="77"/>
      <c r="BW402" s="77"/>
      <c r="BX402" s="77"/>
      <c r="BY402" s="77"/>
      <c r="BZ402" s="77"/>
      <c r="CA402" s="77"/>
      <c r="CB402" s="77"/>
      <c r="CC402" s="77"/>
      <c r="CD402" s="77"/>
      <c r="CE402" s="77"/>
      <c r="CF402" s="77"/>
      <c r="CG402" s="77"/>
      <c r="CH402" s="77"/>
      <c r="CI402" s="77"/>
      <c r="CJ402" s="77"/>
      <c r="CK402" s="77"/>
      <c r="CL402" s="77"/>
      <c r="CM402" s="77"/>
      <c r="CN402" s="77"/>
      <c r="CO402" s="77"/>
      <c r="CP402" s="77"/>
      <c r="CQ402" s="77"/>
      <c r="CR402" s="77"/>
      <c r="CS402" s="77"/>
      <c r="CT402" s="77"/>
      <c r="CU402" s="77"/>
      <c r="CV402" s="77"/>
      <c r="CW402" s="77"/>
      <c r="CX402" s="77"/>
      <c r="CY402" s="77"/>
      <c r="CZ402" s="77"/>
      <c r="DA402" s="77"/>
      <c r="DB402" s="77"/>
      <c r="DC402" s="77"/>
      <c r="DD402" s="77"/>
      <c r="DE402" s="76"/>
      <c r="DF402" s="76"/>
      <c r="DG402" s="76"/>
      <c r="DI402" s="77"/>
      <c r="DJ402" s="77"/>
    </row>
    <row r="403" spans="1:114" s="105" customFormat="1" ht="15">
      <c r="A403" s="72"/>
      <c r="B403" s="72"/>
      <c r="C403" s="72"/>
      <c r="D403" s="72"/>
      <c r="E403" s="72"/>
      <c r="F403" s="77"/>
      <c r="G403" s="77"/>
      <c r="H403" s="77"/>
      <c r="I403" s="72"/>
      <c r="J403" s="103"/>
      <c r="K403" s="72"/>
      <c r="L403" s="72"/>
      <c r="M403" s="72"/>
      <c r="N403" s="72"/>
      <c r="O403" s="72"/>
      <c r="P403" s="77"/>
      <c r="Q403" s="78"/>
      <c r="R403" s="72"/>
      <c r="S403" s="77"/>
      <c r="T403" s="72"/>
      <c r="U403" s="72"/>
      <c r="V403" s="72"/>
      <c r="W403" s="72"/>
      <c r="X403" s="72"/>
      <c r="Y403" s="77"/>
      <c r="Z403" s="78"/>
      <c r="AA403" s="72"/>
      <c r="AB403" s="77"/>
      <c r="AC403" s="72"/>
      <c r="AD403" s="77"/>
      <c r="AE403" s="77"/>
      <c r="AF403" s="77"/>
      <c r="AG403" s="77"/>
      <c r="AH403" s="77"/>
      <c r="AI403" s="77"/>
      <c r="AJ403" s="77"/>
      <c r="AK403" s="77"/>
      <c r="AL403" s="72"/>
      <c r="AM403" s="72"/>
      <c r="AN403" s="72"/>
      <c r="AO403" s="72"/>
      <c r="AP403" s="72"/>
      <c r="AQ403" s="77"/>
      <c r="AR403" s="78"/>
      <c r="AS403" s="72"/>
      <c r="AT403" s="80"/>
      <c r="AU403" s="72"/>
      <c r="AV403" s="72"/>
      <c r="AW403" s="104"/>
      <c r="AX403" s="72"/>
      <c r="AY403" s="77"/>
      <c r="AZ403" s="82"/>
      <c r="BA403" s="83"/>
      <c r="BB403" s="72"/>
      <c r="BC403" s="72"/>
      <c r="BD403" s="103"/>
      <c r="BE403" s="72"/>
      <c r="BF403" s="72"/>
      <c r="BG403" s="77"/>
      <c r="BH403" s="76"/>
      <c r="BI403" s="72"/>
      <c r="BJ403" s="106"/>
      <c r="BK403" s="107"/>
      <c r="BL403" s="76"/>
      <c r="BM403" s="76"/>
      <c r="BN403" s="89"/>
      <c r="BO403" s="89"/>
      <c r="BP403" s="77"/>
      <c r="BQ403" s="77"/>
      <c r="BR403" s="77"/>
      <c r="BS403" s="77"/>
      <c r="BT403" s="77"/>
      <c r="BU403" s="77"/>
      <c r="BV403" s="77"/>
      <c r="BW403" s="77"/>
      <c r="BX403" s="77"/>
      <c r="BY403" s="77"/>
      <c r="BZ403" s="77"/>
      <c r="CA403" s="77"/>
      <c r="CB403" s="77"/>
      <c r="CC403" s="77"/>
      <c r="CD403" s="77"/>
      <c r="CE403" s="77"/>
      <c r="CF403" s="77"/>
      <c r="CG403" s="77"/>
      <c r="CH403" s="77"/>
      <c r="CI403" s="77"/>
      <c r="CJ403" s="77"/>
      <c r="CK403" s="77"/>
      <c r="CL403" s="77"/>
      <c r="CM403" s="77"/>
      <c r="CN403" s="77"/>
      <c r="CO403" s="77"/>
      <c r="CP403" s="77"/>
      <c r="CQ403" s="77"/>
      <c r="CR403" s="77"/>
      <c r="CS403" s="77"/>
      <c r="CT403" s="77"/>
      <c r="CU403" s="77"/>
      <c r="CV403" s="77"/>
      <c r="CW403" s="77"/>
      <c r="CX403" s="77"/>
      <c r="CY403" s="77"/>
      <c r="CZ403" s="77"/>
      <c r="DA403" s="77"/>
      <c r="DB403" s="77"/>
      <c r="DC403" s="77"/>
      <c r="DD403" s="77"/>
      <c r="DE403" s="76"/>
      <c r="DF403" s="76"/>
      <c r="DG403" s="76"/>
      <c r="DI403" s="77"/>
      <c r="DJ403" s="77"/>
    </row>
    <row r="404" spans="1:114" s="105" customFormat="1" ht="15">
      <c r="A404" s="72"/>
      <c r="B404" s="72"/>
      <c r="C404" s="72"/>
      <c r="D404" s="72"/>
      <c r="E404" s="72"/>
      <c r="F404" s="77"/>
      <c r="G404" s="77"/>
      <c r="H404" s="77"/>
      <c r="I404" s="72"/>
      <c r="J404" s="103"/>
      <c r="K404" s="72"/>
      <c r="L404" s="72"/>
      <c r="M404" s="72"/>
      <c r="N404" s="72"/>
      <c r="O404" s="72"/>
      <c r="P404" s="77"/>
      <c r="Q404" s="78"/>
      <c r="R404" s="72"/>
      <c r="S404" s="77"/>
      <c r="T404" s="72"/>
      <c r="U404" s="72"/>
      <c r="V404" s="72"/>
      <c r="W404" s="72"/>
      <c r="X404" s="72"/>
      <c r="Y404" s="77"/>
      <c r="Z404" s="78"/>
      <c r="AA404" s="72"/>
      <c r="AB404" s="77"/>
      <c r="AC404" s="72"/>
      <c r="AD404" s="77"/>
      <c r="AE404" s="77"/>
      <c r="AF404" s="77"/>
      <c r="AG404" s="77"/>
      <c r="AH404" s="77"/>
      <c r="AI404" s="77"/>
      <c r="AJ404" s="77"/>
      <c r="AK404" s="77"/>
      <c r="AL404" s="72"/>
      <c r="AM404" s="72"/>
      <c r="AN404" s="72"/>
      <c r="AO404" s="72"/>
      <c r="AP404" s="72"/>
      <c r="AQ404" s="77"/>
      <c r="AR404" s="78"/>
      <c r="AS404" s="72"/>
      <c r="AT404" s="80"/>
      <c r="AU404" s="72"/>
      <c r="AV404" s="72"/>
      <c r="AW404" s="104"/>
      <c r="AX404" s="72"/>
      <c r="AY404" s="77"/>
      <c r="AZ404" s="82"/>
      <c r="BA404" s="83"/>
      <c r="BB404" s="72"/>
      <c r="BC404" s="72"/>
      <c r="BD404" s="103"/>
      <c r="BE404" s="72"/>
      <c r="BF404" s="72"/>
      <c r="BG404" s="77"/>
      <c r="BH404" s="76"/>
      <c r="BI404" s="72"/>
      <c r="BJ404" s="106"/>
      <c r="BK404" s="107"/>
      <c r="BL404" s="76"/>
      <c r="BM404" s="76"/>
      <c r="BN404" s="89"/>
      <c r="BO404" s="89"/>
      <c r="BP404" s="77"/>
      <c r="BQ404" s="77"/>
      <c r="BR404" s="77"/>
      <c r="BS404" s="77"/>
      <c r="BT404" s="77"/>
      <c r="BU404" s="77"/>
      <c r="BV404" s="77"/>
      <c r="BW404" s="77"/>
      <c r="BX404" s="77"/>
      <c r="BY404" s="77"/>
      <c r="BZ404" s="77"/>
      <c r="CA404" s="77"/>
      <c r="CB404" s="77"/>
      <c r="CC404" s="77"/>
      <c r="CD404" s="77"/>
      <c r="CE404" s="77"/>
      <c r="CF404" s="77"/>
      <c r="CG404" s="77"/>
      <c r="CH404" s="77"/>
      <c r="CI404" s="77"/>
      <c r="CJ404" s="77"/>
      <c r="CK404" s="77"/>
      <c r="CL404" s="77"/>
      <c r="CM404" s="77"/>
      <c r="CN404" s="77"/>
      <c r="CO404" s="77"/>
      <c r="CP404" s="77"/>
      <c r="CQ404" s="77"/>
      <c r="CR404" s="77"/>
      <c r="CS404" s="77"/>
      <c r="CT404" s="77"/>
      <c r="CU404" s="77"/>
      <c r="CV404" s="77"/>
      <c r="CW404" s="77"/>
      <c r="CX404" s="77"/>
      <c r="CY404" s="77"/>
      <c r="CZ404" s="77"/>
      <c r="DA404" s="77"/>
      <c r="DB404" s="77"/>
      <c r="DC404" s="77"/>
      <c r="DD404" s="77"/>
      <c r="DE404" s="76"/>
      <c r="DF404" s="76"/>
      <c r="DG404" s="76"/>
      <c r="DI404" s="77"/>
      <c r="DJ404" s="77"/>
    </row>
    <row r="405" spans="1:114" s="105" customFormat="1" ht="15">
      <c r="A405" s="72"/>
      <c r="B405" s="72"/>
      <c r="C405" s="72"/>
      <c r="D405" s="72"/>
      <c r="E405" s="72"/>
      <c r="F405" s="77"/>
      <c r="G405" s="77"/>
      <c r="H405" s="77"/>
      <c r="I405" s="72"/>
      <c r="J405" s="103"/>
      <c r="K405" s="72"/>
      <c r="L405" s="72"/>
      <c r="M405" s="72"/>
      <c r="N405" s="72"/>
      <c r="O405" s="72"/>
      <c r="P405" s="77"/>
      <c r="Q405" s="78"/>
      <c r="R405" s="72"/>
      <c r="S405" s="77"/>
      <c r="T405" s="72"/>
      <c r="U405" s="72"/>
      <c r="V405" s="72"/>
      <c r="W405" s="72"/>
      <c r="X405" s="72"/>
      <c r="Y405" s="77"/>
      <c r="Z405" s="78"/>
      <c r="AA405" s="72"/>
      <c r="AB405" s="77"/>
      <c r="AC405" s="72"/>
      <c r="AD405" s="77"/>
      <c r="AE405" s="77"/>
      <c r="AF405" s="77"/>
      <c r="AG405" s="77"/>
      <c r="AH405" s="77"/>
      <c r="AI405" s="77"/>
      <c r="AJ405" s="77"/>
      <c r="AK405" s="77"/>
      <c r="AL405" s="72"/>
      <c r="AM405" s="72"/>
      <c r="AN405" s="72"/>
      <c r="AO405" s="72"/>
      <c r="AP405" s="72"/>
      <c r="AQ405" s="77"/>
      <c r="AR405" s="78"/>
      <c r="AS405" s="72"/>
      <c r="AT405" s="80"/>
      <c r="AU405" s="72"/>
      <c r="AV405" s="72"/>
      <c r="AW405" s="104"/>
      <c r="AX405" s="72"/>
      <c r="AY405" s="77"/>
      <c r="AZ405" s="82"/>
      <c r="BA405" s="83"/>
      <c r="BB405" s="72"/>
      <c r="BC405" s="72"/>
      <c r="BD405" s="103"/>
      <c r="BE405" s="72"/>
      <c r="BF405" s="72"/>
      <c r="BG405" s="77"/>
      <c r="BH405" s="76"/>
      <c r="BI405" s="72"/>
      <c r="BJ405" s="106"/>
      <c r="BK405" s="107"/>
      <c r="BL405" s="76"/>
      <c r="BM405" s="76"/>
      <c r="BN405" s="89"/>
      <c r="BO405" s="89"/>
      <c r="BP405" s="77"/>
      <c r="BQ405" s="77"/>
      <c r="BR405" s="77"/>
      <c r="BS405" s="77"/>
      <c r="BT405" s="77"/>
      <c r="BU405" s="77"/>
      <c r="BV405" s="77"/>
      <c r="BW405" s="77"/>
      <c r="BX405" s="77"/>
      <c r="BY405" s="77"/>
      <c r="BZ405" s="77"/>
      <c r="CA405" s="77"/>
      <c r="CB405" s="77"/>
      <c r="CC405" s="77"/>
      <c r="CD405" s="77"/>
      <c r="CE405" s="77"/>
      <c r="CF405" s="77"/>
      <c r="CG405" s="77"/>
      <c r="CH405" s="77"/>
      <c r="CI405" s="77"/>
      <c r="CJ405" s="77"/>
      <c r="CK405" s="77"/>
      <c r="CL405" s="77"/>
      <c r="CM405" s="77"/>
      <c r="CN405" s="77"/>
      <c r="CO405" s="77"/>
      <c r="CP405" s="77"/>
      <c r="CQ405" s="77"/>
      <c r="CR405" s="77"/>
      <c r="CS405" s="77"/>
      <c r="CT405" s="77"/>
      <c r="CU405" s="77"/>
      <c r="CV405" s="77"/>
      <c r="CW405" s="77"/>
      <c r="CX405" s="77"/>
      <c r="CY405" s="77"/>
      <c r="CZ405" s="77"/>
      <c r="DA405" s="77"/>
      <c r="DB405" s="77"/>
      <c r="DC405" s="77"/>
      <c r="DD405" s="77"/>
      <c r="DE405" s="76"/>
      <c r="DF405" s="76"/>
      <c r="DG405" s="76"/>
      <c r="DI405" s="77"/>
      <c r="DJ405" s="77"/>
    </row>
    <row r="406" spans="1:114" s="105" customFormat="1" ht="15">
      <c r="A406" s="72"/>
      <c r="B406" s="72"/>
      <c r="C406" s="72"/>
      <c r="D406" s="72"/>
      <c r="E406" s="72"/>
      <c r="F406" s="77"/>
      <c r="G406" s="77"/>
      <c r="H406" s="77"/>
      <c r="I406" s="72"/>
      <c r="J406" s="103"/>
      <c r="K406" s="72"/>
      <c r="L406" s="72"/>
      <c r="M406" s="72"/>
      <c r="N406" s="72"/>
      <c r="O406" s="72"/>
      <c r="P406" s="77"/>
      <c r="Q406" s="78"/>
      <c r="R406" s="72"/>
      <c r="S406" s="77"/>
      <c r="T406" s="72"/>
      <c r="U406" s="72"/>
      <c r="V406" s="72"/>
      <c r="W406" s="72"/>
      <c r="X406" s="72"/>
      <c r="Y406" s="77"/>
      <c r="Z406" s="78"/>
      <c r="AA406" s="72"/>
      <c r="AB406" s="77"/>
      <c r="AC406" s="72"/>
      <c r="AD406" s="77"/>
      <c r="AE406" s="77"/>
      <c r="AF406" s="77"/>
      <c r="AG406" s="77"/>
      <c r="AH406" s="77"/>
      <c r="AI406" s="77"/>
      <c r="AJ406" s="77"/>
      <c r="AK406" s="77"/>
      <c r="AL406" s="72"/>
      <c r="AM406" s="72"/>
      <c r="AN406" s="72"/>
      <c r="AO406" s="72"/>
      <c r="AP406" s="72"/>
      <c r="AQ406" s="77"/>
      <c r="AR406" s="78"/>
      <c r="AS406" s="72"/>
      <c r="AT406" s="80"/>
      <c r="AU406" s="72"/>
      <c r="AV406" s="72"/>
      <c r="AW406" s="104"/>
      <c r="AX406" s="72"/>
      <c r="AY406" s="77"/>
      <c r="AZ406" s="82"/>
      <c r="BA406" s="83"/>
      <c r="BB406" s="72"/>
      <c r="BC406" s="72"/>
      <c r="BD406" s="103"/>
      <c r="BE406" s="72"/>
      <c r="BF406" s="72"/>
      <c r="BG406" s="77"/>
      <c r="BH406" s="76"/>
      <c r="BI406" s="72"/>
      <c r="BJ406" s="106"/>
      <c r="BK406" s="107"/>
      <c r="BL406" s="76"/>
      <c r="BM406" s="76"/>
      <c r="BN406" s="89"/>
      <c r="BO406" s="89"/>
      <c r="BP406" s="77"/>
      <c r="BQ406" s="77"/>
      <c r="BR406" s="77"/>
      <c r="BS406" s="77"/>
      <c r="BT406" s="77"/>
      <c r="BU406" s="77"/>
      <c r="BV406" s="77"/>
      <c r="BW406" s="77"/>
      <c r="BX406" s="77"/>
      <c r="BY406" s="77"/>
      <c r="BZ406" s="77"/>
      <c r="CA406" s="77"/>
      <c r="CB406" s="77"/>
      <c r="CC406" s="77"/>
      <c r="CD406" s="77"/>
      <c r="CE406" s="77"/>
      <c r="CF406" s="77"/>
      <c r="CG406" s="77"/>
      <c r="CH406" s="77"/>
      <c r="CI406" s="77"/>
      <c r="CJ406" s="77"/>
      <c r="CK406" s="77"/>
      <c r="CL406" s="77"/>
      <c r="CM406" s="77"/>
      <c r="CN406" s="77"/>
      <c r="CO406" s="77"/>
      <c r="CP406" s="77"/>
      <c r="CQ406" s="77"/>
      <c r="CR406" s="77"/>
      <c r="CS406" s="77"/>
      <c r="CT406" s="77"/>
      <c r="CU406" s="77"/>
      <c r="CV406" s="77"/>
      <c r="CW406" s="77"/>
      <c r="CX406" s="77"/>
      <c r="CY406" s="77"/>
      <c r="CZ406" s="77"/>
      <c r="DA406" s="77"/>
      <c r="DB406" s="77"/>
      <c r="DC406" s="77"/>
      <c r="DD406" s="77"/>
      <c r="DE406" s="76"/>
      <c r="DF406" s="76"/>
      <c r="DG406" s="76"/>
      <c r="DI406" s="77"/>
      <c r="DJ406" s="77"/>
    </row>
    <row r="407" spans="1:114" s="105" customFormat="1" ht="15">
      <c r="A407" s="72"/>
      <c r="B407" s="72"/>
      <c r="C407" s="72"/>
      <c r="D407" s="72"/>
      <c r="E407" s="72"/>
      <c r="F407" s="77"/>
      <c r="G407" s="77"/>
      <c r="H407" s="77"/>
      <c r="I407" s="72"/>
      <c r="J407" s="103"/>
      <c r="K407" s="72"/>
      <c r="L407" s="72"/>
      <c r="M407" s="72"/>
      <c r="N407" s="72"/>
      <c r="O407" s="72"/>
      <c r="P407" s="77"/>
      <c r="Q407" s="78"/>
      <c r="R407" s="72"/>
      <c r="S407" s="77"/>
      <c r="T407" s="72"/>
      <c r="U407" s="72"/>
      <c r="V407" s="72"/>
      <c r="W407" s="72"/>
      <c r="X407" s="72"/>
      <c r="Y407" s="77"/>
      <c r="Z407" s="78"/>
      <c r="AA407" s="72"/>
      <c r="AB407" s="77"/>
      <c r="AC407" s="72"/>
      <c r="AD407" s="77"/>
      <c r="AE407" s="77"/>
      <c r="AF407" s="77"/>
      <c r="AG407" s="77"/>
      <c r="AH407" s="77"/>
      <c r="AI407" s="77"/>
      <c r="AJ407" s="77"/>
      <c r="AK407" s="77"/>
      <c r="AL407" s="72"/>
      <c r="AM407" s="72"/>
      <c r="AN407" s="72"/>
      <c r="AO407" s="72"/>
      <c r="AP407" s="72"/>
      <c r="AQ407" s="77"/>
      <c r="AR407" s="78"/>
      <c r="AS407" s="72"/>
      <c r="AT407" s="80"/>
      <c r="AU407" s="72"/>
      <c r="AV407" s="72"/>
      <c r="AW407" s="104"/>
      <c r="AX407" s="72"/>
      <c r="AY407" s="77"/>
      <c r="AZ407" s="82"/>
      <c r="BA407" s="83"/>
      <c r="BB407" s="72"/>
      <c r="BC407" s="72"/>
      <c r="BD407" s="103"/>
      <c r="BE407" s="72"/>
      <c r="BF407" s="72"/>
      <c r="BG407" s="77"/>
      <c r="BH407" s="76"/>
      <c r="BI407" s="72"/>
      <c r="BJ407" s="106"/>
      <c r="BK407" s="107"/>
      <c r="BL407" s="76"/>
      <c r="BM407" s="76"/>
      <c r="BN407" s="89"/>
      <c r="BO407" s="89"/>
      <c r="BP407" s="77"/>
      <c r="BQ407" s="77"/>
      <c r="BR407" s="77"/>
      <c r="BS407" s="77"/>
      <c r="BT407" s="77"/>
      <c r="BU407" s="77"/>
      <c r="BV407" s="77"/>
      <c r="BW407" s="77"/>
      <c r="BX407" s="77"/>
      <c r="BY407" s="77"/>
      <c r="BZ407" s="77"/>
      <c r="CA407" s="77"/>
      <c r="CB407" s="77"/>
      <c r="CC407" s="77"/>
      <c r="CD407" s="77"/>
      <c r="CE407" s="77"/>
      <c r="CF407" s="77"/>
      <c r="CG407" s="77"/>
      <c r="CH407" s="77"/>
      <c r="CI407" s="77"/>
      <c r="CJ407" s="77"/>
      <c r="CK407" s="77"/>
      <c r="CL407" s="77"/>
      <c r="CM407" s="77"/>
      <c r="CN407" s="77"/>
      <c r="CO407" s="77"/>
      <c r="CP407" s="77"/>
      <c r="CQ407" s="77"/>
      <c r="CR407" s="77"/>
      <c r="CS407" s="77"/>
      <c r="CT407" s="77"/>
      <c r="CU407" s="77"/>
      <c r="CV407" s="77"/>
      <c r="CW407" s="77"/>
      <c r="CX407" s="77"/>
      <c r="CY407" s="77"/>
      <c r="CZ407" s="77"/>
      <c r="DA407" s="77"/>
      <c r="DB407" s="77"/>
      <c r="DC407" s="77"/>
      <c r="DD407" s="77"/>
      <c r="DE407" s="76"/>
      <c r="DF407" s="76"/>
      <c r="DG407" s="76"/>
      <c r="DI407" s="77"/>
      <c r="DJ407" s="77"/>
    </row>
    <row r="408" spans="1:114" s="105" customFormat="1" ht="15">
      <c r="A408" s="72"/>
      <c r="B408" s="72"/>
      <c r="C408" s="72"/>
      <c r="D408" s="72"/>
      <c r="E408" s="72"/>
      <c r="F408" s="77"/>
      <c r="G408" s="77"/>
      <c r="H408" s="77"/>
      <c r="I408" s="72"/>
      <c r="J408" s="103"/>
      <c r="K408" s="72"/>
      <c r="L408" s="72"/>
      <c r="M408" s="72"/>
      <c r="N408" s="72"/>
      <c r="O408" s="72"/>
      <c r="P408" s="77"/>
      <c r="Q408" s="78"/>
      <c r="R408" s="72"/>
      <c r="S408" s="77"/>
      <c r="T408" s="72"/>
      <c r="U408" s="72"/>
      <c r="V408" s="72"/>
      <c r="W408" s="72"/>
      <c r="X408" s="72"/>
      <c r="Y408" s="77"/>
      <c r="Z408" s="78"/>
      <c r="AA408" s="72"/>
      <c r="AB408" s="77"/>
      <c r="AC408" s="72"/>
      <c r="AD408" s="77"/>
      <c r="AE408" s="77"/>
      <c r="AF408" s="77"/>
      <c r="AG408" s="77"/>
      <c r="AH408" s="77"/>
      <c r="AI408" s="77"/>
      <c r="AJ408" s="77"/>
      <c r="AK408" s="77"/>
      <c r="AL408" s="72"/>
      <c r="AM408" s="72"/>
      <c r="AN408" s="72"/>
      <c r="AO408" s="72"/>
      <c r="AP408" s="72"/>
      <c r="AQ408" s="77"/>
      <c r="AR408" s="78"/>
      <c r="AS408" s="72"/>
      <c r="AT408" s="80"/>
      <c r="AU408" s="72"/>
      <c r="AV408" s="72"/>
      <c r="AW408" s="104"/>
      <c r="AX408" s="72"/>
      <c r="AY408" s="77"/>
      <c r="AZ408" s="82"/>
      <c r="BA408" s="83"/>
      <c r="BB408" s="72"/>
      <c r="BC408" s="72"/>
      <c r="BD408" s="103"/>
      <c r="BE408" s="72"/>
      <c r="BF408" s="72"/>
      <c r="BG408" s="77"/>
      <c r="BH408" s="76"/>
      <c r="BI408" s="72"/>
      <c r="BJ408" s="79"/>
      <c r="BK408" s="84"/>
      <c r="BL408" s="76"/>
      <c r="BM408" s="76"/>
      <c r="BN408" s="89"/>
      <c r="BO408" s="89"/>
      <c r="BP408" s="77"/>
      <c r="BQ408" s="77"/>
      <c r="BR408" s="77"/>
      <c r="BS408" s="77"/>
      <c r="BT408" s="77"/>
      <c r="BU408" s="77"/>
      <c r="BV408" s="77"/>
      <c r="BW408" s="77"/>
      <c r="BX408" s="77"/>
      <c r="BY408" s="77"/>
      <c r="BZ408" s="77"/>
      <c r="CA408" s="77"/>
      <c r="CB408" s="77"/>
      <c r="CC408" s="77"/>
      <c r="CD408" s="77"/>
      <c r="CE408" s="77"/>
      <c r="CF408" s="77"/>
      <c r="CG408" s="77"/>
      <c r="CH408" s="77"/>
      <c r="CI408" s="77"/>
      <c r="CJ408" s="77"/>
      <c r="CK408" s="77"/>
      <c r="CL408" s="77"/>
      <c r="CM408" s="77"/>
      <c r="CN408" s="77"/>
      <c r="CO408" s="77"/>
      <c r="CP408" s="77"/>
      <c r="CQ408" s="77"/>
      <c r="CR408" s="77"/>
      <c r="CS408" s="77"/>
      <c r="CT408" s="77"/>
      <c r="CU408" s="77"/>
      <c r="CV408" s="77"/>
      <c r="CW408" s="77"/>
      <c r="CX408" s="77"/>
      <c r="CY408" s="77"/>
      <c r="CZ408" s="77"/>
      <c r="DA408" s="77"/>
      <c r="DB408" s="77"/>
      <c r="DC408" s="77"/>
      <c r="DD408" s="77"/>
      <c r="DE408" s="76"/>
      <c r="DF408" s="76"/>
      <c r="DG408" s="76"/>
      <c r="DI408" s="77"/>
      <c r="DJ408" s="77"/>
    </row>
    <row r="409" spans="1:114" s="105" customFormat="1" ht="15">
      <c r="A409" s="72"/>
      <c r="B409" s="72"/>
      <c r="C409" s="72"/>
      <c r="D409" s="72"/>
      <c r="E409" s="72"/>
      <c r="F409" s="77"/>
      <c r="G409" s="77"/>
      <c r="H409" s="77"/>
      <c r="I409" s="72"/>
      <c r="J409" s="103"/>
      <c r="K409" s="72"/>
      <c r="L409" s="72"/>
      <c r="M409" s="72"/>
      <c r="N409" s="72"/>
      <c r="O409" s="72"/>
      <c r="P409" s="77"/>
      <c r="Q409" s="78"/>
      <c r="R409" s="72"/>
      <c r="S409" s="77"/>
      <c r="T409" s="72"/>
      <c r="U409" s="72"/>
      <c r="V409" s="72"/>
      <c r="W409" s="72"/>
      <c r="X409" s="72"/>
      <c r="Y409" s="77"/>
      <c r="Z409" s="78"/>
      <c r="AA409" s="72"/>
      <c r="AB409" s="77"/>
      <c r="AC409" s="72"/>
      <c r="AD409" s="77"/>
      <c r="AE409" s="77"/>
      <c r="AF409" s="77"/>
      <c r="AG409" s="77"/>
      <c r="AH409" s="77"/>
      <c r="AI409" s="77"/>
      <c r="AJ409" s="77"/>
      <c r="AK409" s="77"/>
      <c r="AL409" s="72"/>
      <c r="AM409" s="72"/>
      <c r="AN409" s="72"/>
      <c r="AO409" s="72"/>
      <c r="AP409" s="72"/>
      <c r="AQ409" s="77"/>
      <c r="AR409" s="78"/>
      <c r="AS409" s="72"/>
      <c r="AT409" s="80"/>
      <c r="AU409" s="72"/>
      <c r="AV409" s="72"/>
      <c r="AW409" s="104"/>
      <c r="AX409" s="72"/>
      <c r="AY409" s="77"/>
      <c r="AZ409" s="82"/>
      <c r="BA409" s="83"/>
      <c r="BB409" s="72"/>
      <c r="BC409" s="72"/>
      <c r="BD409" s="103"/>
      <c r="BE409" s="72"/>
      <c r="BF409" s="72"/>
      <c r="BG409" s="77"/>
      <c r="BH409" s="76"/>
      <c r="BI409" s="72"/>
      <c r="BJ409" s="79"/>
      <c r="BK409" s="84"/>
      <c r="BL409" s="76"/>
      <c r="BM409" s="76"/>
      <c r="BN409" s="89"/>
      <c r="BO409" s="89"/>
      <c r="BP409" s="77"/>
      <c r="BQ409" s="77"/>
      <c r="BR409" s="77"/>
      <c r="BS409" s="77"/>
      <c r="BT409" s="77"/>
      <c r="BU409" s="77"/>
      <c r="BV409" s="77"/>
      <c r="BW409" s="77"/>
      <c r="BX409" s="77"/>
      <c r="BY409" s="77"/>
      <c r="BZ409" s="77"/>
      <c r="CA409" s="77"/>
      <c r="CB409" s="77"/>
      <c r="CC409" s="77"/>
      <c r="CD409" s="77"/>
      <c r="CE409" s="77"/>
      <c r="CF409" s="77"/>
      <c r="CG409" s="77"/>
      <c r="CH409" s="77"/>
      <c r="CI409" s="77"/>
      <c r="CJ409" s="77"/>
      <c r="CK409" s="77"/>
      <c r="CL409" s="77"/>
      <c r="CM409" s="77"/>
      <c r="CN409" s="77"/>
      <c r="CO409" s="77"/>
      <c r="CP409" s="77"/>
      <c r="CQ409" s="77"/>
      <c r="CR409" s="77"/>
      <c r="CS409" s="77"/>
      <c r="CT409" s="77"/>
      <c r="CU409" s="77"/>
      <c r="CV409" s="77"/>
      <c r="CW409" s="77"/>
      <c r="CX409" s="77"/>
      <c r="CY409" s="77"/>
      <c r="CZ409" s="77"/>
      <c r="DA409" s="77"/>
      <c r="DB409" s="77"/>
      <c r="DC409" s="77"/>
      <c r="DD409" s="77"/>
      <c r="DE409" s="76"/>
      <c r="DF409" s="76"/>
      <c r="DG409" s="76"/>
      <c r="DI409" s="77"/>
      <c r="DJ409" s="77"/>
    </row>
    <row r="410" spans="1:114" s="105" customFormat="1" ht="15">
      <c r="A410" s="72"/>
      <c r="B410" s="72"/>
      <c r="C410" s="72"/>
      <c r="D410" s="72"/>
      <c r="E410" s="72"/>
      <c r="F410" s="77"/>
      <c r="G410" s="77"/>
      <c r="H410" s="77"/>
      <c r="I410" s="72"/>
      <c r="J410" s="103"/>
      <c r="K410" s="72"/>
      <c r="L410" s="72"/>
      <c r="M410" s="72"/>
      <c r="N410" s="72"/>
      <c r="O410" s="72"/>
      <c r="P410" s="77"/>
      <c r="Q410" s="78"/>
      <c r="R410" s="72"/>
      <c r="S410" s="77"/>
      <c r="T410" s="72"/>
      <c r="U410" s="72"/>
      <c r="V410" s="72"/>
      <c r="W410" s="72"/>
      <c r="X410" s="72"/>
      <c r="Y410" s="77"/>
      <c r="Z410" s="78"/>
      <c r="AA410" s="72"/>
      <c r="AB410" s="77"/>
      <c r="AC410" s="72"/>
      <c r="AD410" s="77"/>
      <c r="AE410" s="77"/>
      <c r="AF410" s="77"/>
      <c r="AG410" s="77"/>
      <c r="AH410" s="77"/>
      <c r="AI410" s="77"/>
      <c r="AJ410" s="77"/>
      <c r="AK410" s="77"/>
      <c r="AL410" s="72"/>
      <c r="AM410" s="72"/>
      <c r="AN410" s="72"/>
      <c r="AO410" s="72"/>
      <c r="AP410" s="72"/>
      <c r="AQ410" s="77"/>
      <c r="AR410" s="78"/>
      <c r="AS410" s="72"/>
      <c r="AT410" s="80"/>
      <c r="AU410" s="72"/>
      <c r="AV410" s="72"/>
      <c r="AW410" s="104"/>
      <c r="AX410" s="72"/>
      <c r="AY410" s="77"/>
      <c r="AZ410" s="82"/>
      <c r="BA410" s="83"/>
      <c r="BB410" s="72"/>
      <c r="BC410" s="72"/>
      <c r="BD410" s="103"/>
      <c r="BE410" s="72"/>
      <c r="BF410" s="72"/>
      <c r="BG410" s="77"/>
      <c r="BH410" s="76"/>
      <c r="BI410" s="72"/>
      <c r="BJ410" s="79"/>
      <c r="BK410" s="84"/>
      <c r="BL410" s="76"/>
      <c r="BM410" s="76"/>
      <c r="BN410" s="89"/>
      <c r="BO410" s="89"/>
      <c r="BP410" s="77"/>
      <c r="BQ410" s="77"/>
      <c r="BR410" s="77"/>
      <c r="BS410" s="77"/>
      <c r="BT410" s="77"/>
      <c r="BU410" s="77"/>
      <c r="BV410" s="77"/>
      <c r="BW410" s="77"/>
      <c r="BX410" s="77"/>
      <c r="BY410" s="77"/>
      <c r="BZ410" s="77"/>
      <c r="CA410" s="77"/>
      <c r="CB410" s="77"/>
      <c r="CC410" s="77"/>
      <c r="CD410" s="77"/>
      <c r="CE410" s="77"/>
      <c r="CF410" s="77"/>
      <c r="CG410" s="77"/>
      <c r="CH410" s="77"/>
      <c r="CI410" s="77"/>
      <c r="CJ410" s="77"/>
      <c r="CK410" s="77"/>
      <c r="CL410" s="77"/>
      <c r="CM410" s="77"/>
      <c r="CN410" s="77"/>
      <c r="CO410" s="77"/>
      <c r="CP410" s="77"/>
      <c r="CQ410" s="77"/>
      <c r="CR410" s="77"/>
      <c r="CS410" s="77"/>
      <c r="CT410" s="77"/>
      <c r="CU410" s="77"/>
      <c r="CV410" s="77"/>
      <c r="CW410" s="77"/>
      <c r="CX410" s="77"/>
      <c r="CY410" s="77"/>
      <c r="CZ410" s="77"/>
      <c r="DA410" s="77"/>
      <c r="DB410" s="77"/>
      <c r="DC410" s="77"/>
      <c r="DD410" s="77"/>
      <c r="DE410" s="76"/>
      <c r="DF410" s="76"/>
      <c r="DG410" s="76"/>
      <c r="DI410" s="77"/>
      <c r="DJ410" s="77"/>
    </row>
    <row r="411" spans="1:114" s="105" customFormat="1" ht="15">
      <c r="A411" s="72"/>
      <c r="B411" s="72"/>
      <c r="C411" s="72"/>
      <c r="D411" s="72"/>
      <c r="E411" s="72"/>
      <c r="F411" s="77"/>
      <c r="G411" s="77"/>
      <c r="H411" s="77"/>
      <c r="I411" s="72"/>
      <c r="J411" s="103"/>
      <c r="K411" s="72"/>
      <c r="L411" s="72"/>
      <c r="M411" s="72"/>
      <c r="N411" s="72"/>
      <c r="O411" s="72"/>
      <c r="P411" s="77"/>
      <c r="Q411" s="78"/>
      <c r="R411" s="72"/>
      <c r="S411" s="77"/>
      <c r="T411" s="72"/>
      <c r="U411" s="72"/>
      <c r="V411" s="72"/>
      <c r="W411" s="72"/>
      <c r="X411" s="72"/>
      <c r="Y411" s="77"/>
      <c r="Z411" s="78"/>
      <c r="AA411" s="72"/>
      <c r="AB411" s="77"/>
      <c r="AC411" s="72"/>
      <c r="AD411" s="77"/>
      <c r="AE411" s="77"/>
      <c r="AF411" s="77"/>
      <c r="AG411" s="77"/>
      <c r="AH411" s="77"/>
      <c r="AI411" s="77"/>
      <c r="AJ411" s="77"/>
      <c r="AK411" s="77"/>
      <c r="AL411" s="72"/>
      <c r="AM411" s="72"/>
      <c r="AN411" s="72"/>
      <c r="AO411" s="72"/>
      <c r="AP411" s="72"/>
      <c r="AQ411" s="77"/>
      <c r="AR411" s="78"/>
      <c r="AS411" s="72"/>
      <c r="AT411" s="80"/>
      <c r="AU411" s="72"/>
      <c r="AV411" s="72"/>
      <c r="AW411" s="104"/>
      <c r="AX411" s="72"/>
      <c r="AY411" s="77"/>
      <c r="AZ411" s="82"/>
      <c r="BA411" s="83"/>
      <c r="BB411" s="72"/>
      <c r="BC411" s="72"/>
      <c r="BD411" s="103"/>
      <c r="BE411" s="72"/>
      <c r="BF411" s="72"/>
      <c r="BG411" s="77"/>
      <c r="BH411" s="76"/>
      <c r="BI411" s="72"/>
      <c r="BJ411" s="79"/>
      <c r="BK411" s="84"/>
      <c r="BL411" s="76"/>
      <c r="BM411" s="76"/>
      <c r="BN411" s="89"/>
      <c r="BO411" s="89"/>
      <c r="BP411" s="77"/>
      <c r="BQ411" s="77"/>
      <c r="BR411" s="77"/>
      <c r="BS411" s="77"/>
      <c r="BT411" s="77"/>
      <c r="BU411" s="77"/>
      <c r="BV411" s="77"/>
      <c r="BW411" s="77"/>
      <c r="BX411" s="77"/>
      <c r="BY411" s="77"/>
      <c r="BZ411" s="77"/>
      <c r="CA411" s="77"/>
      <c r="CB411" s="77"/>
      <c r="CC411" s="77"/>
      <c r="CD411" s="77"/>
      <c r="CE411" s="77"/>
      <c r="CF411" s="77"/>
      <c r="CG411" s="77"/>
      <c r="CH411" s="77"/>
      <c r="CI411" s="77"/>
      <c r="CJ411" s="77"/>
      <c r="CK411" s="77"/>
      <c r="CL411" s="77"/>
      <c r="CM411" s="77"/>
      <c r="CN411" s="77"/>
      <c r="CO411" s="77"/>
      <c r="CP411" s="77"/>
      <c r="CQ411" s="77"/>
      <c r="CR411" s="77"/>
      <c r="CS411" s="77"/>
      <c r="CT411" s="77"/>
      <c r="CU411" s="77"/>
      <c r="CV411" s="77"/>
      <c r="CW411" s="77"/>
      <c r="CX411" s="77"/>
      <c r="CY411" s="77"/>
      <c r="CZ411" s="77"/>
      <c r="DA411" s="77"/>
      <c r="DB411" s="77"/>
      <c r="DC411" s="77"/>
      <c r="DD411" s="77"/>
      <c r="DE411" s="76"/>
      <c r="DF411" s="76"/>
      <c r="DG411" s="76"/>
      <c r="DI411" s="77"/>
      <c r="DJ411" s="77"/>
    </row>
    <row r="412" spans="1:114" s="105" customFormat="1" ht="15">
      <c r="A412" s="72"/>
      <c r="B412" s="72"/>
      <c r="C412" s="72"/>
      <c r="D412" s="72"/>
      <c r="E412" s="72"/>
      <c r="F412" s="77"/>
      <c r="G412" s="77"/>
      <c r="H412" s="77"/>
      <c r="I412" s="72"/>
      <c r="J412" s="103"/>
      <c r="K412" s="72"/>
      <c r="L412" s="72"/>
      <c r="M412" s="72"/>
      <c r="N412" s="72"/>
      <c r="O412" s="72"/>
      <c r="P412" s="77"/>
      <c r="Q412" s="78"/>
      <c r="R412" s="72"/>
      <c r="S412" s="77"/>
      <c r="T412" s="72"/>
      <c r="U412" s="72"/>
      <c r="V412" s="72"/>
      <c r="W412" s="72"/>
      <c r="X412" s="72"/>
      <c r="Y412" s="77"/>
      <c r="Z412" s="78"/>
      <c r="AA412" s="72"/>
      <c r="AB412" s="77"/>
      <c r="AC412" s="72"/>
      <c r="AD412" s="77"/>
      <c r="AE412" s="77"/>
      <c r="AF412" s="77"/>
      <c r="AG412" s="77"/>
      <c r="AH412" s="77"/>
      <c r="AI412" s="77"/>
      <c r="AJ412" s="77"/>
      <c r="AK412" s="77"/>
      <c r="AL412" s="72"/>
      <c r="AM412" s="72"/>
      <c r="AN412" s="72"/>
      <c r="AO412" s="72"/>
      <c r="AP412" s="72"/>
      <c r="AQ412" s="77"/>
      <c r="AR412" s="78"/>
      <c r="AS412" s="72"/>
      <c r="AT412" s="80"/>
      <c r="AU412" s="72"/>
      <c r="AV412" s="72"/>
      <c r="AW412" s="104"/>
      <c r="AX412" s="72"/>
      <c r="AY412" s="77"/>
      <c r="AZ412" s="82"/>
      <c r="BA412" s="83"/>
      <c r="BB412" s="72"/>
      <c r="BC412" s="72"/>
      <c r="BD412" s="103"/>
      <c r="BE412" s="72"/>
      <c r="BF412" s="72"/>
      <c r="BG412" s="77"/>
      <c r="BH412" s="76"/>
      <c r="BI412" s="72"/>
      <c r="BJ412" s="79"/>
      <c r="BK412" s="84"/>
      <c r="BL412" s="76"/>
      <c r="BM412" s="76"/>
      <c r="BN412" s="89"/>
      <c r="BO412" s="89"/>
      <c r="BP412" s="77"/>
      <c r="BQ412" s="77"/>
      <c r="BR412" s="77"/>
      <c r="BS412" s="77"/>
      <c r="BT412" s="77"/>
      <c r="BU412" s="77"/>
      <c r="BV412" s="77"/>
      <c r="BW412" s="77"/>
      <c r="BX412" s="77"/>
      <c r="BY412" s="77"/>
      <c r="BZ412" s="77"/>
      <c r="CA412" s="77"/>
      <c r="CB412" s="77"/>
      <c r="CC412" s="77"/>
      <c r="CD412" s="77"/>
      <c r="CE412" s="77"/>
      <c r="CF412" s="77"/>
      <c r="CG412" s="77"/>
      <c r="CH412" s="77"/>
      <c r="CI412" s="77"/>
      <c r="CJ412" s="77"/>
      <c r="CK412" s="77"/>
      <c r="CL412" s="77"/>
      <c r="CM412" s="77"/>
      <c r="CN412" s="77"/>
      <c r="CO412" s="77"/>
      <c r="CP412" s="77"/>
      <c r="CQ412" s="77"/>
      <c r="CR412" s="77"/>
      <c r="CS412" s="77"/>
      <c r="CT412" s="77"/>
      <c r="CU412" s="77"/>
      <c r="CV412" s="77"/>
      <c r="CW412" s="77"/>
      <c r="CX412" s="77"/>
      <c r="CY412" s="77"/>
      <c r="CZ412" s="77"/>
      <c r="DA412" s="77"/>
      <c r="DB412" s="77"/>
      <c r="DC412" s="77"/>
      <c r="DD412" s="77"/>
      <c r="DE412" s="76"/>
      <c r="DF412" s="76"/>
      <c r="DG412" s="76"/>
      <c r="DI412" s="77"/>
      <c r="DJ412" s="77"/>
    </row>
    <row r="413" spans="1:114" s="105" customFormat="1" ht="15">
      <c r="A413" s="72"/>
      <c r="B413" s="72"/>
      <c r="C413" s="72"/>
      <c r="D413" s="72"/>
      <c r="E413" s="72"/>
      <c r="F413" s="77"/>
      <c r="G413" s="77"/>
      <c r="H413" s="77"/>
      <c r="I413" s="72"/>
      <c r="J413" s="103"/>
      <c r="K413" s="72"/>
      <c r="L413" s="72"/>
      <c r="M413" s="72"/>
      <c r="N413" s="72"/>
      <c r="O413" s="72"/>
      <c r="P413" s="77"/>
      <c r="Q413" s="78"/>
      <c r="R413" s="72"/>
      <c r="S413" s="77"/>
      <c r="T413" s="72"/>
      <c r="U413" s="72"/>
      <c r="V413" s="72"/>
      <c r="W413" s="72"/>
      <c r="X413" s="72"/>
      <c r="Y413" s="77"/>
      <c r="Z413" s="78"/>
      <c r="AA413" s="72"/>
      <c r="AB413" s="77"/>
      <c r="AC413" s="72"/>
      <c r="AD413" s="77"/>
      <c r="AE413" s="77"/>
      <c r="AF413" s="77"/>
      <c r="AG413" s="77"/>
      <c r="AH413" s="77"/>
      <c r="AI413" s="77"/>
      <c r="AJ413" s="77"/>
      <c r="AK413" s="77"/>
      <c r="AL413" s="72"/>
      <c r="AM413" s="72"/>
      <c r="AN413" s="72"/>
      <c r="AO413" s="72"/>
      <c r="AP413" s="72"/>
      <c r="AQ413" s="77"/>
      <c r="AR413" s="78"/>
      <c r="AS413" s="72"/>
      <c r="AT413" s="80"/>
      <c r="AU413" s="72"/>
      <c r="AV413" s="72"/>
      <c r="AW413" s="104"/>
      <c r="AX413" s="72"/>
      <c r="AY413" s="77"/>
      <c r="AZ413" s="82"/>
      <c r="BA413" s="83"/>
      <c r="BB413" s="72"/>
      <c r="BC413" s="72"/>
      <c r="BD413" s="103"/>
      <c r="BE413" s="72"/>
      <c r="BF413" s="72"/>
      <c r="BG413" s="77"/>
      <c r="BH413" s="76"/>
      <c r="BI413" s="72"/>
      <c r="BJ413" s="79"/>
      <c r="BK413" s="84"/>
      <c r="BL413" s="76"/>
      <c r="BM413" s="76"/>
      <c r="BN413" s="89"/>
      <c r="BO413" s="89"/>
      <c r="BP413" s="77"/>
      <c r="BQ413" s="77"/>
      <c r="BR413" s="77"/>
      <c r="BS413" s="77"/>
      <c r="BT413" s="77"/>
      <c r="BU413" s="77"/>
      <c r="BV413" s="77"/>
      <c r="BW413" s="77"/>
      <c r="BX413" s="77"/>
      <c r="BY413" s="77"/>
      <c r="BZ413" s="77"/>
      <c r="CA413" s="77"/>
      <c r="CB413" s="77"/>
      <c r="CC413" s="77"/>
      <c r="CD413" s="77"/>
      <c r="CE413" s="77"/>
      <c r="CF413" s="77"/>
      <c r="CG413" s="77"/>
      <c r="CH413" s="77"/>
      <c r="CI413" s="77"/>
      <c r="CJ413" s="77"/>
      <c r="CK413" s="77"/>
      <c r="CL413" s="77"/>
      <c r="CM413" s="77"/>
      <c r="CN413" s="77"/>
      <c r="CO413" s="77"/>
      <c r="CP413" s="77"/>
      <c r="CQ413" s="77"/>
      <c r="CR413" s="77"/>
      <c r="CS413" s="77"/>
      <c r="CT413" s="77"/>
      <c r="CU413" s="77"/>
      <c r="CV413" s="77"/>
      <c r="CW413" s="77"/>
      <c r="CX413" s="77"/>
      <c r="CY413" s="77"/>
      <c r="CZ413" s="77"/>
      <c r="DA413" s="77"/>
      <c r="DB413" s="77"/>
      <c r="DC413" s="77"/>
      <c r="DD413" s="77"/>
      <c r="DE413" s="76"/>
      <c r="DF413" s="76"/>
      <c r="DG413" s="76"/>
      <c r="DI413" s="77"/>
      <c r="DJ413" s="77"/>
    </row>
    <row r="414" spans="1:114" s="105" customFormat="1" ht="15">
      <c r="A414" s="72"/>
      <c r="B414" s="72"/>
      <c r="C414" s="72"/>
      <c r="D414" s="72"/>
      <c r="E414" s="72"/>
      <c r="F414" s="77"/>
      <c r="G414" s="77"/>
      <c r="H414" s="77"/>
      <c r="I414" s="72"/>
      <c r="J414" s="103"/>
      <c r="K414" s="72"/>
      <c r="L414" s="72"/>
      <c r="M414" s="72"/>
      <c r="N414" s="72"/>
      <c r="O414" s="72"/>
      <c r="P414" s="77"/>
      <c r="Q414" s="78"/>
      <c r="R414" s="72"/>
      <c r="S414" s="77"/>
      <c r="T414" s="72"/>
      <c r="U414" s="72"/>
      <c r="V414" s="72"/>
      <c r="W414" s="72"/>
      <c r="X414" s="72"/>
      <c r="Y414" s="77"/>
      <c r="Z414" s="78"/>
      <c r="AA414" s="72"/>
      <c r="AB414" s="77"/>
      <c r="AC414" s="72"/>
      <c r="AD414" s="77"/>
      <c r="AE414" s="77"/>
      <c r="AF414" s="77"/>
      <c r="AG414" s="77"/>
      <c r="AH414" s="77"/>
      <c r="AI414" s="77"/>
      <c r="AJ414" s="77"/>
      <c r="AK414" s="77"/>
      <c r="AL414" s="72"/>
      <c r="AM414" s="72"/>
      <c r="AN414" s="72"/>
      <c r="AO414" s="72"/>
      <c r="AP414" s="72"/>
      <c r="AQ414" s="77"/>
      <c r="AR414" s="78"/>
      <c r="AS414" s="72"/>
      <c r="AT414" s="80"/>
      <c r="AU414" s="72"/>
      <c r="AV414" s="72"/>
      <c r="AW414" s="104"/>
      <c r="AX414" s="72"/>
      <c r="AY414" s="77"/>
      <c r="AZ414" s="82"/>
      <c r="BA414" s="83"/>
      <c r="BB414" s="72"/>
      <c r="BC414" s="72"/>
      <c r="BD414" s="103"/>
      <c r="BE414" s="72"/>
      <c r="BF414" s="72"/>
      <c r="BG414" s="77"/>
      <c r="BH414" s="76"/>
      <c r="BI414" s="72"/>
      <c r="BJ414" s="79"/>
      <c r="BK414" s="84"/>
      <c r="BL414" s="76"/>
      <c r="BM414" s="76"/>
      <c r="BN414" s="89"/>
      <c r="BO414" s="89"/>
      <c r="BP414" s="77"/>
      <c r="BQ414" s="77"/>
      <c r="BR414" s="77"/>
      <c r="BS414" s="77"/>
      <c r="BT414" s="77"/>
      <c r="BU414" s="77"/>
      <c r="BV414" s="77"/>
      <c r="BW414" s="77"/>
      <c r="BX414" s="77"/>
      <c r="BY414" s="77"/>
      <c r="BZ414" s="77"/>
      <c r="CA414" s="77"/>
      <c r="CB414" s="77"/>
      <c r="CC414" s="77"/>
      <c r="CD414" s="77"/>
      <c r="CE414" s="77"/>
      <c r="CF414" s="77"/>
      <c r="CG414" s="77"/>
      <c r="CH414" s="77"/>
      <c r="CI414" s="77"/>
      <c r="CJ414" s="77"/>
      <c r="CK414" s="77"/>
      <c r="CL414" s="77"/>
      <c r="CM414" s="77"/>
      <c r="CN414" s="77"/>
      <c r="CO414" s="77"/>
      <c r="CP414" s="77"/>
      <c r="CQ414" s="77"/>
      <c r="CR414" s="77"/>
      <c r="CS414" s="77"/>
      <c r="CT414" s="77"/>
      <c r="CU414" s="77"/>
      <c r="CV414" s="77"/>
      <c r="CW414" s="77"/>
      <c r="CX414" s="77"/>
      <c r="CY414" s="77"/>
      <c r="CZ414" s="77"/>
      <c r="DA414" s="77"/>
      <c r="DB414" s="77"/>
      <c r="DC414" s="77"/>
      <c r="DD414" s="77"/>
      <c r="DE414" s="76"/>
      <c r="DF414" s="76"/>
      <c r="DG414" s="76"/>
      <c r="DI414" s="77"/>
      <c r="DJ414" s="77"/>
    </row>
    <row r="415" spans="1:114" s="105" customFormat="1" ht="15">
      <c r="A415" s="72"/>
      <c r="B415" s="72"/>
      <c r="C415" s="72"/>
      <c r="D415" s="72"/>
      <c r="E415" s="72"/>
      <c r="F415" s="77"/>
      <c r="G415" s="77"/>
      <c r="H415" s="77"/>
      <c r="I415" s="72"/>
      <c r="J415" s="103"/>
      <c r="K415" s="72"/>
      <c r="L415" s="72"/>
      <c r="M415" s="72"/>
      <c r="N415" s="72"/>
      <c r="O415" s="72"/>
      <c r="P415" s="77"/>
      <c r="Q415" s="78"/>
      <c r="R415" s="72"/>
      <c r="S415" s="77"/>
      <c r="T415" s="72"/>
      <c r="U415" s="72"/>
      <c r="V415" s="72"/>
      <c r="W415" s="72"/>
      <c r="X415" s="72"/>
      <c r="Y415" s="77"/>
      <c r="Z415" s="78"/>
      <c r="AA415" s="72"/>
      <c r="AB415" s="77"/>
      <c r="AC415" s="72"/>
      <c r="AD415" s="77"/>
      <c r="AE415" s="77"/>
      <c r="AF415" s="77"/>
      <c r="AG415" s="77"/>
      <c r="AH415" s="77"/>
      <c r="AI415" s="77"/>
      <c r="AJ415" s="77"/>
      <c r="AK415" s="77"/>
      <c r="AL415" s="72"/>
      <c r="AM415" s="72"/>
      <c r="AN415" s="72"/>
      <c r="AO415" s="72"/>
      <c r="AP415" s="72"/>
      <c r="AQ415" s="77"/>
      <c r="AR415" s="78"/>
      <c r="AS415" s="72"/>
      <c r="AT415" s="80"/>
      <c r="AU415" s="72"/>
      <c r="AV415" s="72"/>
      <c r="AW415" s="104"/>
      <c r="AX415" s="72"/>
      <c r="AY415" s="77"/>
      <c r="AZ415" s="82"/>
      <c r="BA415" s="83"/>
      <c r="BB415" s="72"/>
      <c r="BC415" s="72"/>
      <c r="BD415" s="103"/>
      <c r="BE415" s="72"/>
      <c r="BF415" s="72"/>
      <c r="BG415" s="77"/>
      <c r="BH415" s="76"/>
      <c r="BI415" s="72"/>
      <c r="BJ415" s="79"/>
      <c r="BK415" s="84"/>
      <c r="BL415" s="76"/>
      <c r="BM415" s="76"/>
      <c r="BN415" s="89"/>
      <c r="BO415" s="89"/>
      <c r="BP415" s="77"/>
      <c r="BQ415" s="77"/>
      <c r="BR415" s="77"/>
      <c r="BS415" s="77"/>
      <c r="BT415" s="77"/>
      <c r="BU415" s="77"/>
      <c r="BV415" s="77"/>
      <c r="BW415" s="77"/>
      <c r="BX415" s="77"/>
      <c r="BY415" s="77"/>
      <c r="BZ415" s="77"/>
      <c r="CA415" s="77"/>
      <c r="CB415" s="77"/>
      <c r="CC415" s="77"/>
      <c r="CD415" s="77"/>
      <c r="CE415" s="77"/>
      <c r="CF415" s="77"/>
      <c r="CG415" s="77"/>
      <c r="CH415" s="77"/>
      <c r="CI415" s="77"/>
      <c r="CJ415" s="77"/>
      <c r="CK415" s="77"/>
      <c r="CL415" s="77"/>
      <c r="CM415" s="77"/>
      <c r="CN415" s="77"/>
      <c r="CO415" s="77"/>
      <c r="CP415" s="77"/>
      <c r="CQ415" s="77"/>
      <c r="CR415" s="77"/>
      <c r="CS415" s="77"/>
      <c r="CT415" s="77"/>
      <c r="CU415" s="77"/>
      <c r="CV415" s="77"/>
      <c r="CW415" s="77"/>
      <c r="CX415" s="77"/>
      <c r="CY415" s="77"/>
      <c r="CZ415" s="77"/>
      <c r="DA415" s="77"/>
      <c r="DB415" s="77"/>
      <c r="DC415" s="77"/>
      <c r="DD415" s="77"/>
      <c r="DE415" s="76"/>
      <c r="DF415" s="76"/>
      <c r="DG415" s="76"/>
      <c r="DI415" s="77"/>
      <c r="DJ415" s="77"/>
    </row>
    <row r="416" spans="1:114" s="105" customFormat="1" ht="15">
      <c r="A416" s="72"/>
      <c r="B416" s="72"/>
      <c r="C416" s="72"/>
      <c r="D416" s="72"/>
      <c r="E416" s="72"/>
      <c r="F416" s="77"/>
      <c r="G416" s="77"/>
      <c r="H416" s="77"/>
      <c r="I416" s="72"/>
      <c r="J416" s="103"/>
      <c r="K416" s="72"/>
      <c r="L416" s="72"/>
      <c r="M416" s="72"/>
      <c r="N416" s="72"/>
      <c r="O416" s="72"/>
      <c r="P416" s="77"/>
      <c r="Q416" s="78"/>
      <c r="R416" s="72"/>
      <c r="S416" s="77"/>
      <c r="T416" s="72"/>
      <c r="U416" s="72"/>
      <c r="V416" s="72"/>
      <c r="W416" s="72"/>
      <c r="X416" s="72"/>
      <c r="Y416" s="77"/>
      <c r="Z416" s="78"/>
      <c r="AA416" s="72"/>
      <c r="AB416" s="77"/>
      <c r="AC416" s="72"/>
      <c r="AD416" s="77"/>
      <c r="AE416" s="77"/>
      <c r="AF416" s="77"/>
      <c r="AG416" s="77"/>
      <c r="AH416" s="77"/>
      <c r="AI416" s="77"/>
      <c r="AJ416" s="77"/>
      <c r="AK416" s="77"/>
      <c r="AL416" s="72"/>
      <c r="AM416" s="72"/>
      <c r="AN416" s="72"/>
      <c r="AO416" s="72"/>
      <c r="AP416" s="72"/>
      <c r="AQ416" s="77"/>
      <c r="AR416" s="78"/>
      <c r="AS416" s="72"/>
      <c r="AT416" s="80"/>
      <c r="AU416" s="72"/>
      <c r="AV416" s="72"/>
      <c r="AW416" s="104"/>
      <c r="AX416" s="72"/>
      <c r="AY416" s="77"/>
      <c r="AZ416" s="82"/>
      <c r="BA416" s="83"/>
      <c r="BB416" s="72"/>
      <c r="BC416" s="72"/>
      <c r="BD416" s="103"/>
      <c r="BE416" s="72"/>
      <c r="BF416" s="72"/>
      <c r="BG416" s="77"/>
      <c r="BH416" s="76"/>
      <c r="BI416" s="72"/>
      <c r="BJ416" s="106"/>
      <c r="BK416" s="107"/>
      <c r="BL416" s="76"/>
      <c r="BM416" s="76"/>
      <c r="BN416" s="89"/>
      <c r="BO416" s="89"/>
      <c r="BP416" s="77"/>
      <c r="BQ416" s="77"/>
      <c r="BR416" s="77"/>
      <c r="BS416" s="77"/>
      <c r="BT416" s="77"/>
      <c r="BU416" s="77"/>
      <c r="BV416" s="77"/>
      <c r="BW416" s="77"/>
      <c r="BX416" s="77"/>
      <c r="BY416" s="77"/>
      <c r="BZ416" s="77"/>
      <c r="CA416" s="77"/>
      <c r="CB416" s="77"/>
      <c r="CC416" s="77"/>
      <c r="CD416" s="77"/>
      <c r="CE416" s="77"/>
      <c r="CF416" s="77"/>
      <c r="CG416" s="77"/>
      <c r="CH416" s="77"/>
      <c r="CI416" s="77"/>
      <c r="CJ416" s="77"/>
      <c r="CK416" s="77"/>
      <c r="CL416" s="77"/>
      <c r="CM416" s="77"/>
      <c r="CN416" s="77"/>
      <c r="CO416" s="77"/>
      <c r="CP416" s="77"/>
      <c r="CQ416" s="77"/>
      <c r="CR416" s="77"/>
      <c r="CS416" s="77"/>
      <c r="CT416" s="77"/>
      <c r="CU416" s="77"/>
      <c r="CV416" s="77"/>
      <c r="CW416" s="77"/>
      <c r="CX416" s="77"/>
      <c r="CY416" s="77"/>
      <c r="CZ416" s="77"/>
      <c r="DA416" s="77"/>
      <c r="DB416" s="77"/>
      <c r="DC416" s="77"/>
      <c r="DD416" s="77"/>
      <c r="DE416" s="76"/>
      <c r="DF416" s="76"/>
      <c r="DG416" s="76"/>
      <c r="DI416" s="77"/>
      <c r="DJ416" s="77"/>
    </row>
    <row r="417" spans="1:114" s="105" customFormat="1" ht="15">
      <c r="A417" s="72"/>
      <c r="B417" s="72"/>
      <c r="C417" s="72"/>
      <c r="D417" s="72"/>
      <c r="E417" s="72"/>
      <c r="F417" s="77"/>
      <c r="G417" s="77"/>
      <c r="H417" s="77"/>
      <c r="I417" s="72"/>
      <c r="J417" s="103"/>
      <c r="K417" s="72"/>
      <c r="L417" s="72"/>
      <c r="M417" s="72"/>
      <c r="N417" s="72"/>
      <c r="O417" s="72"/>
      <c r="P417" s="77"/>
      <c r="Q417" s="78"/>
      <c r="R417" s="72"/>
      <c r="S417" s="77"/>
      <c r="T417" s="72"/>
      <c r="U417" s="72"/>
      <c r="V417" s="72"/>
      <c r="W417" s="72"/>
      <c r="X417" s="72"/>
      <c r="Y417" s="77"/>
      <c r="Z417" s="78"/>
      <c r="AA417" s="72"/>
      <c r="AB417" s="77"/>
      <c r="AC417" s="72"/>
      <c r="AD417" s="77"/>
      <c r="AE417" s="77"/>
      <c r="AF417" s="77"/>
      <c r="AG417" s="77"/>
      <c r="AH417" s="77"/>
      <c r="AI417" s="77"/>
      <c r="AJ417" s="77"/>
      <c r="AK417" s="77"/>
      <c r="AL417" s="72"/>
      <c r="AM417" s="72"/>
      <c r="AN417" s="72"/>
      <c r="AO417" s="72"/>
      <c r="AP417" s="72"/>
      <c r="AQ417" s="77"/>
      <c r="AR417" s="78"/>
      <c r="AS417" s="72"/>
      <c r="AT417" s="80"/>
      <c r="AU417" s="72"/>
      <c r="AV417" s="72"/>
      <c r="AW417" s="104"/>
      <c r="AX417" s="72"/>
      <c r="AY417" s="77"/>
      <c r="AZ417" s="82"/>
      <c r="BA417" s="83"/>
      <c r="BB417" s="72"/>
      <c r="BC417" s="72"/>
      <c r="BD417" s="103"/>
      <c r="BE417" s="72"/>
      <c r="BF417" s="72"/>
      <c r="BG417" s="77"/>
      <c r="BH417" s="76"/>
      <c r="BI417" s="72"/>
      <c r="BJ417" s="79"/>
      <c r="BK417" s="84"/>
      <c r="BL417" s="76"/>
      <c r="BM417" s="76"/>
      <c r="BN417" s="89"/>
      <c r="BO417" s="89"/>
      <c r="BP417" s="77"/>
      <c r="BQ417" s="77"/>
      <c r="BR417" s="77"/>
      <c r="BS417" s="77"/>
      <c r="BT417" s="77"/>
      <c r="BU417" s="77"/>
      <c r="BV417" s="77"/>
      <c r="BW417" s="77"/>
      <c r="BX417" s="77"/>
      <c r="BY417" s="77"/>
      <c r="BZ417" s="77"/>
      <c r="CA417" s="77"/>
      <c r="CB417" s="77"/>
      <c r="CC417" s="77"/>
      <c r="CD417" s="77"/>
      <c r="CE417" s="77"/>
      <c r="CF417" s="77"/>
      <c r="CG417" s="77"/>
      <c r="CH417" s="77"/>
      <c r="CI417" s="77"/>
      <c r="CJ417" s="77"/>
      <c r="CK417" s="77"/>
      <c r="CL417" s="77"/>
      <c r="CM417" s="77"/>
      <c r="CN417" s="77"/>
      <c r="CO417" s="77"/>
      <c r="CP417" s="77"/>
      <c r="CQ417" s="77"/>
      <c r="CR417" s="77"/>
      <c r="CS417" s="77"/>
      <c r="CT417" s="77"/>
      <c r="CU417" s="77"/>
      <c r="CV417" s="77"/>
      <c r="CW417" s="77"/>
      <c r="CX417" s="77"/>
      <c r="CY417" s="77"/>
      <c r="CZ417" s="77"/>
      <c r="DA417" s="77"/>
      <c r="DB417" s="77"/>
      <c r="DC417" s="77"/>
      <c r="DD417" s="77"/>
      <c r="DE417" s="76"/>
      <c r="DF417" s="76"/>
      <c r="DG417" s="76"/>
      <c r="DI417" s="77"/>
      <c r="DJ417" s="77"/>
    </row>
    <row r="418" spans="1:114" s="105" customFormat="1" ht="15">
      <c r="A418" s="72"/>
      <c r="B418" s="72"/>
      <c r="C418" s="72"/>
      <c r="D418" s="72"/>
      <c r="E418" s="72"/>
      <c r="F418" s="77"/>
      <c r="G418" s="77"/>
      <c r="H418" s="77"/>
      <c r="I418" s="72"/>
      <c r="J418" s="103"/>
      <c r="K418" s="72"/>
      <c r="L418" s="72"/>
      <c r="M418" s="72"/>
      <c r="N418" s="72"/>
      <c r="O418" s="72"/>
      <c r="P418" s="77"/>
      <c r="Q418" s="78"/>
      <c r="R418" s="72"/>
      <c r="S418" s="77"/>
      <c r="T418" s="72"/>
      <c r="U418" s="72"/>
      <c r="V418" s="72"/>
      <c r="W418" s="72"/>
      <c r="X418" s="72"/>
      <c r="Y418" s="77"/>
      <c r="Z418" s="78"/>
      <c r="AA418" s="72"/>
      <c r="AB418" s="77"/>
      <c r="AC418" s="72"/>
      <c r="AD418" s="77"/>
      <c r="AE418" s="77"/>
      <c r="AF418" s="77"/>
      <c r="AG418" s="77"/>
      <c r="AH418" s="77"/>
      <c r="AI418" s="77"/>
      <c r="AJ418" s="77"/>
      <c r="AK418" s="77"/>
      <c r="AL418" s="72"/>
      <c r="AM418" s="72"/>
      <c r="AN418" s="72"/>
      <c r="AO418" s="72"/>
      <c r="AP418" s="72"/>
      <c r="AQ418" s="77"/>
      <c r="AR418" s="78"/>
      <c r="AS418" s="72"/>
      <c r="AT418" s="80"/>
      <c r="AU418" s="72"/>
      <c r="AV418" s="72"/>
      <c r="AW418" s="104"/>
      <c r="AX418" s="72"/>
      <c r="AY418" s="77"/>
      <c r="AZ418" s="82"/>
      <c r="BA418" s="83"/>
      <c r="BB418" s="72"/>
      <c r="BC418" s="72"/>
      <c r="BD418" s="103"/>
      <c r="BE418" s="72"/>
      <c r="BF418" s="72"/>
      <c r="BG418" s="77"/>
      <c r="BH418" s="76"/>
      <c r="BI418" s="72"/>
      <c r="BJ418" s="79"/>
      <c r="BK418" s="84"/>
      <c r="BL418" s="76"/>
      <c r="BM418" s="76"/>
      <c r="BN418" s="89"/>
      <c r="BO418" s="89"/>
      <c r="BP418" s="77"/>
      <c r="BQ418" s="77"/>
      <c r="BR418" s="77"/>
      <c r="BS418" s="77"/>
      <c r="BT418" s="77"/>
      <c r="BU418" s="77"/>
      <c r="BV418" s="77"/>
      <c r="BW418" s="77"/>
      <c r="BX418" s="77"/>
      <c r="BY418" s="77"/>
      <c r="BZ418" s="77"/>
      <c r="CA418" s="77"/>
      <c r="CB418" s="77"/>
      <c r="CC418" s="77"/>
      <c r="CD418" s="77"/>
      <c r="CE418" s="77"/>
      <c r="CF418" s="77"/>
      <c r="CG418" s="77"/>
      <c r="CH418" s="77"/>
      <c r="CI418" s="77"/>
      <c r="CJ418" s="77"/>
      <c r="CK418" s="77"/>
      <c r="CL418" s="77"/>
      <c r="CM418" s="77"/>
      <c r="CN418" s="77"/>
      <c r="CO418" s="77"/>
      <c r="CP418" s="77"/>
      <c r="CQ418" s="77"/>
      <c r="CR418" s="77"/>
      <c r="CS418" s="77"/>
      <c r="CT418" s="77"/>
      <c r="CU418" s="77"/>
      <c r="CV418" s="77"/>
      <c r="CW418" s="77"/>
      <c r="CX418" s="77"/>
      <c r="CY418" s="77"/>
      <c r="CZ418" s="77"/>
      <c r="DA418" s="77"/>
      <c r="DB418" s="77"/>
      <c r="DC418" s="77"/>
      <c r="DD418" s="77"/>
      <c r="DE418" s="76"/>
      <c r="DF418" s="76"/>
      <c r="DG418" s="76"/>
      <c r="DI418" s="77"/>
      <c r="DJ418" s="77"/>
    </row>
    <row r="419" spans="1:114" s="105" customFormat="1" ht="15">
      <c r="A419" s="72"/>
      <c r="B419" s="72"/>
      <c r="C419" s="72"/>
      <c r="D419" s="72"/>
      <c r="E419" s="72"/>
      <c r="F419" s="77"/>
      <c r="G419" s="77"/>
      <c r="H419" s="77"/>
      <c r="I419" s="72"/>
      <c r="J419" s="103"/>
      <c r="K419" s="72"/>
      <c r="L419" s="72"/>
      <c r="M419" s="72"/>
      <c r="N419" s="72"/>
      <c r="O419" s="72"/>
      <c r="P419" s="77"/>
      <c r="Q419" s="78"/>
      <c r="R419" s="72"/>
      <c r="S419" s="77"/>
      <c r="T419" s="72"/>
      <c r="U419" s="72"/>
      <c r="V419" s="72"/>
      <c r="W419" s="72"/>
      <c r="X419" s="72"/>
      <c r="Y419" s="77"/>
      <c r="Z419" s="78"/>
      <c r="AA419" s="72"/>
      <c r="AB419" s="77"/>
      <c r="AC419" s="72"/>
      <c r="AD419" s="77"/>
      <c r="AE419" s="77"/>
      <c r="AF419" s="77"/>
      <c r="AG419" s="77"/>
      <c r="AH419" s="77"/>
      <c r="AI419" s="77"/>
      <c r="AJ419" s="77"/>
      <c r="AK419" s="77"/>
      <c r="AL419" s="72"/>
      <c r="AM419" s="72"/>
      <c r="AN419" s="72"/>
      <c r="AO419" s="72"/>
      <c r="AP419" s="72"/>
      <c r="AQ419" s="77"/>
      <c r="AR419" s="78"/>
      <c r="AS419" s="72"/>
      <c r="AT419" s="80"/>
      <c r="AU419" s="72"/>
      <c r="AV419" s="72"/>
      <c r="AW419" s="104"/>
      <c r="AX419" s="72"/>
      <c r="AY419" s="77"/>
      <c r="AZ419" s="82"/>
      <c r="BA419" s="83"/>
      <c r="BB419" s="72"/>
      <c r="BC419" s="72"/>
      <c r="BD419" s="103"/>
      <c r="BE419" s="72"/>
      <c r="BF419" s="72"/>
      <c r="BG419" s="77"/>
      <c r="BH419" s="76"/>
      <c r="BI419" s="72"/>
      <c r="BJ419" s="79"/>
      <c r="BK419" s="84"/>
      <c r="BL419" s="76"/>
      <c r="BM419" s="76"/>
      <c r="BN419" s="89"/>
      <c r="BO419" s="89"/>
      <c r="BP419" s="77"/>
      <c r="BQ419" s="77"/>
      <c r="BR419" s="77"/>
      <c r="BS419" s="77"/>
      <c r="BT419" s="77"/>
      <c r="BU419" s="77"/>
      <c r="BV419" s="77"/>
      <c r="BW419" s="77"/>
      <c r="BX419" s="77"/>
      <c r="BY419" s="77"/>
      <c r="BZ419" s="77"/>
      <c r="CA419" s="77"/>
      <c r="CB419" s="77"/>
      <c r="CC419" s="77"/>
      <c r="CD419" s="77"/>
      <c r="CE419" s="77"/>
      <c r="CF419" s="77"/>
      <c r="CG419" s="77"/>
      <c r="CH419" s="77"/>
      <c r="CI419" s="77"/>
      <c r="CJ419" s="77"/>
      <c r="CK419" s="77"/>
      <c r="CL419" s="77"/>
      <c r="CM419" s="77"/>
      <c r="CN419" s="77"/>
      <c r="CO419" s="77"/>
      <c r="CP419" s="77"/>
      <c r="CQ419" s="77"/>
      <c r="CR419" s="77"/>
      <c r="CS419" s="77"/>
      <c r="CT419" s="77"/>
      <c r="CU419" s="77"/>
      <c r="CV419" s="77"/>
      <c r="CW419" s="77"/>
      <c r="CX419" s="77"/>
      <c r="CY419" s="77"/>
      <c r="CZ419" s="77"/>
      <c r="DA419" s="77"/>
      <c r="DB419" s="77"/>
      <c r="DC419" s="77"/>
      <c r="DD419" s="77"/>
      <c r="DE419" s="76"/>
      <c r="DF419" s="76"/>
      <c r="DG419" s="76"/>
      <c r="DI419" s="77"/>
      <c r="DJ419" s="77"/>
    </row>
    <row r="420" spans="1:114" s="105" customFormat="1" ht="15">
      <c r="A420" s="72"/>
      <c r="B420" s="72"/>
      <c r="C420" s="72"/>
      <c r="D420" s="72"/>
      <c r="E420" s="72"/>
      <c r="F420" s="77"/>
      <c r="G420" s="77"/>
      <c r="H420" s="77"/>
      <c r="I420" s="72"/>
      <c r="J420" s="103"/>
      <c r="K420" s="72"/>
      <c r="L420" s="72"/>
      <c r="M420" s="72"/>
      <c r="N420" s="72"/>
      <c r="O420" s="72"/>
      <c r="P420" s="77"/>
      <c r="Q420" s="78"/>
      <c r="R420" s="72"/>
      <c r="S420" s="77"/>
      <c r="T420" s="72"/>
      <c r="U420" s="72"/>
      <c r="V420" s="72"/>
      <c r="W420" s="72"/>
      <c r="X420" s="72"/>
      <c r="Y420" s="77"/>
      <c r="Z420" s="78"/>
      <c r="AA420" s="72"/>
      <c r="AB420" s="77"/>
      <c r="AC420" s="72"/>
      <c r="AD420" s="77"/>
      <c r="AE420" s="77"/>
      <c r="AF420" s="77"/>
      <c r="AG420" s="77"/>
      <c r="AH420" s="77"/>
      <c r="AI420" s="77"/>
      <c r="AJ420" s="77"/>
      <c r="AK420" s="77"/>
      <c r="AL420" s="72"/>
      <c r="AM420" s="72"/>
      <c r="AN420" s="72"/>
      <c r="AO420" s="72"/>
      <c r="AP420" s="72"/>
      <c r="AQ420" s="77"/>
      <c r="AR420" s="78"/>
      <c r="AS420" s="72"/>
      <c r="AT420" s="80"/>
      <c r="AU420" s="72"/>
      <c r="AV420" s="72"/>
      <c r="AW420" s="104"/>
      <c r="AX420" s="72"/>
      <c r="AY420" s="77"/>
      <c r="AZ420" s="82"/>
      <c r="BA420" s="83"/>
      <c r="BB420" s="72"/>
      <c r="BC420" s="72"/>
      <c r="BD420" s="103"/>
      <c r="BE420" s="72"/>
      <c r="BF420" s="72"/>
      <c r="BG420" s="77"/>
      <c r="BH420" s="76"/>
      <c r="BI420" s="72"/>
      <c r="BJ420" s="106"/>
      <c r="BK420" s="107"/>
      <c r="BL420" s="76"/>
      <c r="BM420" s="76"/>
      <c r="BN420" s="89"/>
      <c r="BO420" s="89"/>
      <c r="BP420" s="77"/>
      <c r="BQ420" s="77"/>
      <c r="BR420" s="77"/>
      <c r="BS420" s="77"/>
      <c r="BT420" s="77"/>
      <c r="BU420" s="77"/>
      <c r="BV420" s="77"/>
      <c r="BW420" s="77"/>
      <c r="BX420" s="77"/>
      <c r="BY420" s="77"/>
      <c r="BZ420" s="77"/>
      <c r="CA420" s="77"/>
      <c r="CB420" s="77"/>
      <c r="CC420" s="77"/>
      <c r="CD420" s="77"/>
      <c r="CE420" s="77"/>
      <c r="CF420" s="77"/>
      <c r="CG420" s="77"/>
      <c r="CH420" s="77"/>
      <c r="CI420" s="77"/>
      <c r="CJ420" s="77"/>
      <c r="CK420" s="77"/>
      <c r="CL420" s="77"/>
      <c r="CM420" s="77"/>
      <c r="CN420" s="77"/>
      <c r="CO420" s="77"/>
      <c r="CP420" s="77"/>
      <c r="CQ420" s="77"/>
      <c r="CR420" s="77"/>
      <c r="CS420" s="77"/>
      <c r="CT420" s="77"/>
      <c r="CU420" s="77"/>
      <c r="CV420" s="77"/>
      <c r="CW420" s="77"/>
      <c r="CX420" s="77"/>
      <c r="CY420" s="77"/>
      <c r="CZ420" s="77"/>
      <c r="DA420" s="77"/>
      <c r="DB420" s="77"/>
      <c r="DC420" s="77"/>
      <c r="DD420" s="77"/>
      <c r="DE420" s="76"/>
      <c r="DF420" s="76"/>
      <c r="DG420" s="76"/>
      <c r="DI420" s="77"/>
      <c r="DJ420" s="77"/>
    </row>
    <row r="421" spans="1:114" s="105" customFormat="1" ht="15">
      <c r="A421" s="72"/>
      <c r="B421" s="72"/>
      <c r="C421" s="72"/>
      <c r="D421" s="72"/>
      <c r="E421" s="72"/>
      <c r="F421" s="77"/>
      <c r="G421" s="77"/>
      <c r="H421" s="77"/>
      <c r="I421" s="72"/>
      <c r="J421" s="103"/>
      <c r="K421" s="72"/>
      <c r="L421" s="72"/>
      <c r="M421" s="72"/>
      <c r="N421" s="72"/>
      <c r="O421" s="72"/>
      <c r="P421" s="77"/>
      <c r="Q421" s="78"/>
      <c r="R421" s="72"/>
      <c r="S421" s="77"/>
      <c r="T421" s="72"/>
      <c r="U421" s="72"/>
      <c r="V421" s="72"/>
      <c r="W421" s="72"/>
      <c r="X421" s="72"/>
      <c r="Y421" s="77"/>
      <c r="Z421" s="78"/>
      <c r="AA421" s="72"/>
      <c r="AB421" s="77"/>
      <c r="AC421" s="72"/>
      <c r="AD421" s="77"/>
      <c r="AE421" s="77"/>
      <c r="AF421" s="77"/>
      <c r="AG421" s="77"/>
      <c r="AH421" s="77"/>
      <c r="AI421" s="77"/>
      <c r="AJ421" s="77"/>
      <c r="AK421" s="77"/>
      <c r="AL421" s="72"/>
      <c r="AM421" s="72"/>
      <c r="AN421" s="72"/>
      <c r="AO421" s="72"/>
      <c r="AP421" s="72"/>
      <c r="AQ421" s="77"/>
      <c r="AR421" s="78"/>
      <c r="AS421" s="72"/>
      <c r="AT421" s="80"/>
      <c r="AU421" s="72"/>
      <c r="AV421" s="72"/>
      <c r="AW421" s="104"/>
      <c r="AX421" s="72"/>
      <c r="AY421" s="77"/>
      <c r="AZ421" s="82"/>
      <c r="BA421" s="83"/>
      <c r="BB421" s="72"/>
      <c r="BC421" s="72"/>
      <c r="BD421" s="103"/>
      <c r="BE421" s="72"/>
      <c r="BF421" s="72"/>
      <c r="BG421" s="77"/>
      <c r="BH421" s="76"/>
      <c r="BI421" s="72"/>
      <c r="BJ421" s="106"/>
      <c r="BK421" s="107"/>
      <c r="BL421" s="76"/>
      <c r="BM421" s="76"/>
      <c r="BN421" s="89"/>
      <c r="BO421" s="89"/>
      <c r="BP421" s="77"/>
      <c r="BQ421" s="77"/>
      <c r="BR421" s="77"/>
      <c r="BS421" s="77"/>
      <c r="BT421" s="77"/>
      <c r="BU421" s="77"/>
      <c r="BV421" s="77"/>
      <c r="BW421" s="77"/>
      <c r="BX421" s="77"/>
      <c r="BY421" s="77"/>
      <c r="BZ421" s="77"/>
      <c r="CA421" s="77"/>
      <c r="CB421" s="77"/>
      <c r="CC421" s="77"/>
      <c r="CD421" s="77"/>
      <c r="CE421" s="77"/>
      <c r="CF421" s="77"/>
      <c r="CG421" s="77"/>
      <c r="CH421" s="77"/>
      <c r="CI421" s="77"/>
      <c r="CJ421" s="77"/>
      <c r="CK421" s="77"/>
      <c r="CL421" s="77"/>
      <c r="CM421" s="77"/>
      <c r="CN421" s="77"/>
      <c r="CO421" s="77"/>
      <c r="CP421" s="77"/>
      <c r="CQ421" s="77"/>
      <c r="CR421" s="77"/>
      <c r="CS421" s="77"/>
      <c r="CT421" s="77"/>
      <c r="CU421" s="77"/>
      <c r="CV421" s="77"/>
      <c r="CW421" s="77"/>
      <c r="CX421" s="77"/>
      <c r="CY421" s="77"/>
      <c r="CZ421" s="77"/>
      <c r="DA421" s="77"/>
      <c r="DB421" s="77"/>
      <c r="DC421" s="77"/>
      <c r="DD421" s="77"/>
      <c r="DE421" s="76"/>
      <c r="DF421" s="76"/>
      <c r="DG421" s="76"/>
      <c r="DI421" s="77"/>
      <c r="DJ421" s="77"/>
    </row>
    <row r="422" spans="1:114" s="105" customFormat="1" ht="15">
      <c r="A422" s="72"/>
      <c r="B422" s="72"/>
      <c r="C422" s="72"/>
      <c r="D422" s="72"/>
      <c r="E422" s="72"/>
      <c r="F422" s="77"/>
      <c r="G422" s="77"/>
      <c r="H422" s="77"/>
      <c r="I422" s="72"/>
      <c r="J422" s="103"/>
      <c r="K422" s="72"/>
      <c r="L422" s="72"/>
      <c r="M422" s="72"/>
      <c r="N422" s="72"/>
      <c r="O422" s="72"/>
      <c r="P422" s="77"/>
      <c r="Q422" s="78"/>
      <c r="R422" s="72"/>
      <c r="S422" s="77"/>
      <c r="T422" s="72"/>
      <c r="U422" s="72"/>
      <c r="V422" s="72"/>
      <c r="W422" s="72"/>
      <c r="X422" s="72"/>
      <c r="Y422" s="77"/>
      <c r="Z422" s="78"/>
      <c r="AA422" s="72"/>
      <c r="AB422" s="77"/>
      <c r="AC422" s="72"/>
      <c r="AD422" s="77"/>
      <c r="AE422" s="77"/>
      <c r="AF422" s="77"/>
      <c r="AG422" s="77"/>
      <c r="AH422" s="77"/>
      <c r="AI422" s="77"/>
      <c r="AJ422" s="77"/>
      <c r="AK422" s="77"/>
      <c r="AL422" s="72"/>
      <c r="AM422" s="72"/>
      <c r="AN422" s="72"/>
      <c r="AO422" s="72"/>
      <c r="AP422" s="72"/>
      <c r="AQ422" s="77"/>
      <c r="AR422" s="78"/>
      <c r="AS422" s="72"/>
      <c r="AT422" s="80"/>
      <c r="AU422" s="72"/>
      <c r="AV422" s="72"/>
      <c r="AW422" s="104"/>
      <c r="AX422" s="72"/>
      <c r="AY422" s="77"/>
      <c r="AZ422" s="82"/>
      <c r="BA422" s="83"/>
      <c r="BB422" s="72"/>
      <c r="BC422" s="72"/>
      <c r="BD422" s="103"/>
      <c r="BE422" s="72"/>
      <c r="BF422" s="72"/>
      <c r="BG422" s="77"/>
      <c r="BH422" s="76"/>
      <c r="BI422" s="72"/>
      <c r="BJ422" s="79"/>
      <c r="BK422" s="84"/>
      <c r="BL422" s="76"/>
      <c r="BM422" s="76"/>
      <c r="BN422" s="89"/>
      <c r="BO422" s="89"/>
      <c r="BP422" s="77"/>
      <c r="BQ422" s="77"/>
      <c r="BR422" s="77"/>
      <c r="BS422" s="77"/>
      <c r="BT422" s="77"/>
      <c r="BU422" s="77"/>
      <c r="BV422" s="77"/>
      <c r="BW422" s="77"/>
      <c r="BX422" s="77"/>
      <c r="BY422" s="77"/>
      <c r="BZ422" s="77"/>
      <c r="CA422" s="77"/>
      <c r="CB422" s="77"/>
      <c r="CC422" s="77"/>
      <c r="CD422" s="77"/>
      <c r="CE422" s="77"/>
      <c r="CF422" s="77"/>
      <c r="CG422" s="77"/>
      <c r="CH422" s="77"/>
      <c r="CI422" s="77"/>
      <c r="CJ422" s="77"/>
      <c r="CK422" s="77"/>
      <c r="CL422" s="77"/>
      <c r="CM422" s="77"/>
      <c r="CN422" s="77"/>
      <c r="CO422" s="77"/>
      <c r="CP422" s="77"/>
      <c r="CQ422" s="77"/>
      <c r="CR422" s="77"/>
      <c r="CS422" s="77"/>
      <c r="CT422" s="77"/>
      <c r="CU422" s="77"/>
      <c r="CV422" s="77"/>
      <c r="CW422" s="77"/>
      <c r="CX422" s="77"/>
      <c r="CY422" s="77"/>
      <c r="CZ422" s="77"/>
      <c r="DA422" s="77"/>
      <c r="DB422" s="77"/>
      <c r="DC422" s="77"/>
      <c r="DD422" s="77"/>
      <c r="DE422" s="76"/>
      <c r="DF422" s="76"/>
      <c r="DG422" s="76"/>
      <c r="DI422" s="77"/>
      <c r="DJ422" s="77"/>
    </row>
    <row r="423" spans="1:114" s="105" customFormat="1" ht="15">
      <c r="A423" s="72"/>
      <c r="B423" s="72"/>
      <c r="C423" s="72"/>
      <c r="D423" s="72"/>
      <c r="E423" s="72"/>
      <c r="F423" s="77"/>
      <c r="G423" s="77"/>
      <c r="H423" s="77"/>
      <c r="I423" s="72"/>
      <c r="J423" s="103"/>
      <c r="K423" s="72"/>
      <c r="L423" s="72"/>
      <c r="M423" s="72"/>
      <c r="N423" s="72"/>
      <c r="O423" s="72"/>
      <c r="P423" s="77"/>
      <c r="Q423" s="78"/>
      <c r="R423" s="72"/>
      <c r="S423" s="77"/>
      <c r="T423" s="72"/>
      <c r="U423" s="72"/>
      <c r="V423" s="72"/>
      <c r="W423" s="72"/>
      <c r="X423" s="72"/>
      <c r="Y423" s="77"/>
      <c r="Z423" s="78"/>
      <c r="AA423" s="72"/>
      <c r="AB423" s="77"/>
      <c r="AC423" s="72"/>
      <c r="AD423" s="77"/>
      <c r="AE423" s="77"/>
      <c r="AF423" s="77"/>
      <c r="AG423" s="77"/>
      <c r="AH423" s="77"/>
      <c r="AI423" s="77"/>
      <c r="AJ423" s="77"/>
      <c r="AK423" s="77"/>
      <c r="AL423" s="72"/>
      <c r="AM423" s="72"/>
      <c r="AN423" s="72"/>
      <c r="AO423" s="72"/>
      <c r="AP423" s="72"/>
      <c r="AQ423" s="77"/>
      <c r="AR423" s="78"/>
      <c r="AS423" s="72"/>
      <c r="AT423" s="80"/>
      <c r="AU423" s="72"/>
      <c r="AV423" s="72"/>
      <c r="AW423" s="104"/>
      <c r="AX423" s="72"/>
      <c r="AY423" s="77"/>
      <c r="AZ423" s="82"/>
      <c r="BA423" s="83"/>
      <c r="BB423" s="72"/>
      <c r="BC423" s="72"/>
      <c r="BD423" s="103"/>
      <c r="BE423" s="72"/>
      <c r="BF423" s="72"/>
      <c r="BG423" s="77"/>
      <c r="BH423" s="76"/>
      <c r="BI423" s="72"/>
      <c r="BJ423" s="79"/>
      <c r="BK423" s="84"/>
      <c r="BL423" s="76"/>
      <c r="BM423" s="76"/>
      <c r="BN423" s="89"/>
      <c r="BO423" s="89"/>
      <c r="BP423" s="77"/>
      <c r="BQ423" s="77"/>
      <c r="BR423" s="77"/>
      <c r="BS423" s="77"/>
      <c r="BT423" s="77"/>
      <c r="BU423" s="77"/>
      <c r="BV423" s="77"/>
      <c r="BW423" s="77"/>
      <c r="BX423" s="77"/>
      <c r="BY423" s="77"/>
      <c r="BZ423" s="77"/>
      <c r="CA423" s="77"/>
      <c r="CB423" s="77"/>
      <c r="CC423" s="77"/>
      <c r="CD423" s="77"/>
      <c r="CE423" s="77"/>
      <c r="CF423" s="77"/>
      <c r="CG423" s="77"/>
      <c r="CH423" s="77"/>
      <c r="CI423" s="77"/>
      <c r="CJ423" s="77"/>
      <c r="CK423" s="77"/>
      <c r="CL423" s="77"/>
      <c r="CM423" s="77"/>
      <c r="CN423" s="77"/>
      <c r="CO423" s="77"/>
      <c r="CP423" s="77"/>
      <c r="CQ423" s="77"/>
      <c r="CR423" s="77"/>
      <c r="CS423" s="77"/>
      <c r="CT423" s="77"/>
      <c r="CU423" s="77"/>
      <c r="CV423" s="77"/>
      <c r="CW423" s="77"/>
      <c r="CX423" s="77"/>
      <c r="CY423" s="77"/>
      <c r="CZ423" s="77"/>
      <c r="DA423" s="77"/>
      <c r="DB423" s="77"/>
      <c r="DC423" s="77"/>
      <c r="DD423" s="77"/>
      <c r="DE423" s="76"/>
      <c r="DF423" s="76"/>
      <c r="DG423" s="76"/>
      <c r="DI423" s="77"/>
      <c r="DJ423" s="77"/>
    </row>
    <row r="424" spans="1:114" s="105" customFormat="1" ht="15">
      <c r="A424" s="72"/>
      <c r="B424" s="72"/>
      <c r="C424" s="72"/>
      <c r="D424" s="72"/>
      <c r="E424" s="72"/>
      <c r="F424" s="77"/>
      <c r="G424" s="77"/>
      <c r="H424" s="77"/>
      <c r="I424" s="72"/>
      <c r="J424" s="103"/>
      <c r="K424" s="72"/>
      <c r="L424" s="72"/>
      <c r="M424" s="72"/>
      <c r="N424" s="72"/>
      <c r="O424" s="72"/>
      <c r="P424" s="77"/>
      <c r="Q424" s="78"/>
      <c r="R424" s="72"/>
      <c r="S424" s="77"/>
      <c r="T424" s="72"/>
      <c r="U424" s="72"/>
      <c r="V424" s="72"/>
      <c r="W424" s="72"/>
      <c r="X424" s="72"/>
      <c r="Y424" s="77"/>
      <c r="Z424" s="78"/>
      <c r="AA424" s="72"/>
      <c r="AB424" s="77"/>
      <c r="AC424" s="72"/>
      <c r="AD424" s="77"/>
      <c r="AE424" s="77"/>
      <c r="AF424" s="77"/>
      <c r="AG424" s="77"/>
      <c r="AH424" s="77"/>
      <c r="AI424" s="77"/>
      <c r="AJ424" s="77"/>
      <c r="AK424" s="77"/>
      <c r="AL424" s="72"/>
      <c r="AM424" s="72"/>
      <c r="AN424" s="72"/>
      <c r="AO424" s="72"/>
      <c r="AP424" s="72"/>
      <c r="AQ424" s="77"/>
      <c r="AR424" s="78"/>
      <c r="AS424" s="72"/>
      <c r="AT424" s="80"/>
      <c r="AU424" s="72"/>
      <c r="AV424" s="72"/>
      <c r="AW424" s="104"/>
      <c r="AX424" s="72"/>
      <c r="AY424" s="77"/>
      <c r="AZ424" s="82"/>
      <c r="BA424" s="83"/>
      <c r="BB424" s="72"/>
      <c r="BC424" s="72"/>
      <c r="BD424" s="103"/>
      <c r="BE424" s="72"/>
      <c r="BF424" s="72"/>
      <c r="BG424" s="77"/>
      <c r="BH424" s="76"/>
      <c r="BI424" s="72"/>
      <c r="BJ424" s="79"/>
      <c r="BK424" s="84"/>
      <c r="BL424" s="76"/>
      <c r="BM424" s="76"/>
      <c r="BN424" s="89"/>
      <c r="BO424" s="89"/>
      <c r="BP424" s="77"/>
      <c r="BQ424" s="77"/>
      <c r="BR424" s="77"/>
      <c r="BS424" s="77"/>
      <c r="BT424" s="77"/>
      <c r="BU424" s="77"/>
      <c r="BV424" s="77"/>
      <c r="BW424" s="77"/>
      <c r="BX424" s="77"/>
      <c r="BY424" s="77"/>
      <c r="BZ424" s="77"/>
      <c r="CA424" s="77"/>
      <c r="CB424" s="77"/>
      <c r="CC424" s="77"/>
      <c r="CD424" s="77"/>
      <c r="CE424" s="77"/>
      <c r="CF424" s="77"/>
      <c r="CG424" s="77"/>
      <c r="CH424" s="77"/>
      <c r="CI424" s="77"/>
      <c r="CJ424" s="77"/>
      <c r="CK424" s="77"/>
      <c r="CL424" s="77"/>
      <c r="CM424" s="77"/>
      <c r="CN424" s="77"/>
      <c r="CO424" s="77"/>
      <c r="CP424" s="77"/>
      <c r="CQ424" s="77"/>
      <c r="CR424" s="77"/>
      <c r="CS424" s="77"/>
      <c r="CT424" s="77"/>
      <c r="CU424" s="77"/>
      <c r="CV424" s="77"/>
      <c r="CW424" s="77"/>
      <c r="CX424" s="77"/>
      <c r="CY424" s="77"/>
      <c r="CZ424" s="77"/>
      <c r="DA424" s="77"/>
      <c r="DB424" s="77"/>
      <c r="DC424" s="77"/>
      <c r="DD424" s="77"/>
      <c r="DE424" s="76"/>
      <c r="DF424" s="76"/>
      <c r="DG424" s="76"/>
      <c r="DI424" s="77"/>
      <c r="DJ424" s="77"/>
    </row>
    <row r="425" spans="1:114" s="105" customFormat="1" ht="15">
      <c r="A425" s="72"/>
      <c r="B425" s="72"/>
      <c r="C425" s="72"/>
      <c r="D425" s="72"/>
      <c r="E425" s="72"/>
      <c r="F425" s="77"/>
      <c r="G425" s="77"/>
      <c r="H425" s="77"/>
      <c r="I425" s="72"/>
      <c r="J425" s="103"/>
      <c r="K425" s="72"/>
      <c r="L425" s="72"/>
      <c r="M425" s="72"/>
      <c r="N425" s="72"/>
      <c r="O425" s="72"/>
      <c r="P425" s="77"/>
      <c r="Q425" s="78"/>
      <c r="R425" s="72"/>
      <c r="S425" s="77"/>
      <c r="T425" s="72"/>
      <c r="U425" s="72"/>
      <c r="V425" s="72"/>
      <c r="W425" s="72"/>
      <c r="X425" s="72"/>
      <c r="Y425" s="77"/>
      <c r="Z425" s="78"/>
      <c r="AA425" s="72"/>
      <c r="AB425" s="77"/>
      <c r="AC425" s="72"/>
      <c r="AD425" s="77"/>
      <c r="AE425" s="77"/>
      <c r="AF425" s="77"/>
      <c r="AG425" s="77"/>
      <c r="AH425" s="77"/>
      <c r="AI425" s="77"/>
      <c r="AJ425" s="77"/>
      <c r="AK425" s="77"/>
      <c r="AL425" s="72"/>
      <c r="AM425" s="72"/>
      <c r="AN425" s="72"/>
      <c r="AO425" s="72"/>
      <c r="AP425" s="72"/>
      <c r="AQ425" s="77"/>
      <c r="AR425" s="78"/>
      <c r="AS425" s="72"/>
      <c r="AT425" s="80"/>
      <c r="AU425" s="72"/>
      <c r="AV425" s="72"/>
      <c r="AW425" s="104"/>
      <c r="AX425" s="72"/>
      <c r="AY425" s="77"/>
      <c r="AZ425" s="82"/>
      <c r="BA425" s="83"/>
      <c r="BB425" s="72"/>
      <c r="BC425" s="72"/>
      <c r="BD425" s="103"/>
      <c r="BE425" s="72"/>
      <c r="BF425" s="72"/>
      <c r="BG425" s="77"/>
      <c r="BH425" s="76"/>
      <c r="BI425" s="72"/>
      <c r="BJ425" s="79"/>
      <c r="BK425" s="84"/>
      <c r="BL425" s="76"/>
      <c r="BM425" s="76"/>
      <c r="BN425" s="89"/>
      <c r="BO425" s="89"/>
      <c r="BP425" s="77"/>
      <c r="BQ425" s="77"/>
      <c r="BR425" s="77"/>
      <c r="BS425" s="77"/>
      <c r="BT425" s="77"/>
      <c r="BU425" s="77"/>
      <c r="BV425" s="77"/>
      <c r="BW425" s="77"/>
      <c r="BX425" s="77"/>
      <c r="BY425" s="77"/>
      <c r="BZ425" s="77"/>
      <c r="CA425" s="77"/>
      <c r="CB425" s="77"/>
      <c r="CC425" s="77"/>
      <c r="CD425" s="77"/>
      <c r="CE425" s="77"/>
      <c r="CF425" s="77"/>
      <c r="CG425" s="77"/>
      <c r="CH425" s="77"/>
      <c r="CI425" s="77"/>
      <c r="CJ425" s="77"/>
      <c r="CK425" s="77"/>
      <c r="CL425" s="77"/>
      <c r="CM425" s="77"/>
      <c r="CN425" s="77"/>
      <c r="CO425" s="77"/>
      <c r="CP425" s="77"/>
      <c r="CQ425" s="77"/>
      <c r="CR425" s="77"/>
      <c r="CS425" s="77"/>
      <c r="CT425" s="77"/>
      <c r="CU425" s="77"/>
      <c r="CV425" s="77"/>
      <c r="CW425" s="77"/>
      <c r="CX425" s="77"/>
      <c r="CY425" s="77"/>
      <c r="CZ425" s="77"/>
      <c r="DA425" s="77"/>
      <c r="DB425" s="77"/>
      <c r="DC425" s="77"/>
      <c r="DD425" s="77"/>
      <c r="DE425" s="76"/>
      <c r="DF425" s="76"/>
      <c r="DG425" s="76"/>
      <c r="DI425" s="77"/>
      <c r="DJ425" s="77"/>
    </row>
    <row r="426" spans="1:114" s="105" customFormat="1" ht="15">
      <c r="A426" s="72"/>
      <c r="B426" s="72"/>
      <c r="C426" s="72"/>
      <c r="D426" s="72"/>
      <c r="E426" s="72"/>
      <c r="F426" s="77"/>
      <c r="G426" s="77"/>
      <c r="H426" s="77"/>
      <c r="I426" s="72"/>
      <c r="J426" s="103"/>
      <c r="K426" s="72"/>
      <c r="L426" s="72"/>
      <c r="M426" s="72"/>
      <c r="N426" s="72"/>
      <c r="O426" s="72"/>
      <c r="P426" s="77"/>
      <c r="Q426" s="78"/>
      <c r="R426" s="72"/>
      <c r="S426" s="77"/>
      <c r="T426" s="72"/>
      <c r="U426" s="72"/>
      <c r="V426" s="72"/>
      <c r="W426" s="72"/>
      <c r="X426" s="72"/>
      <c r="Y426" s="77"/>
      <c r="Z426" s="78"/>
      <c r="AA426" s="72"/>
      <c r="AB426" s="77"/>
      <c r="AC426" s="72"/>
      <c r="AD426" s="77"/>
      <c r="AE426" s="77"/>
      <c r="AF426" s="77"/>
      <c r="AG426" s="77"/>
      <c r="AH426" s="77"/>
      <c r="AI426" s="77"/>
      <c r="AJ426" s="77"/>
      <c r="AK426" s="77"/>
      <c r="AL426" s="72"/>
      <c r="AM426" s="72"/>
      <c r="AN426" s="72"/>
      <c r="AO426" s="72"/>
      <c r="AP426" s="72"/>
      <c r="AQ426" s="77"/>
      <c r="AR426" s="78"/>
      <c r="AS426" s="72"/>
      <c r="AT426" s="80"/>
      <c r="AU426" s="72"/>
      <c r="AV426" s="72"/>
      <c r="AW426" s="104"/>
      <c r="AX426" s="72"/>
      <c r="AY426" s="77"/>
      <c r="AZ426" s="82"/>
      <c r="BA426" s="83"/>
      <c r="BB426" s="72"/>
      <c r="BC426" s="72"/>
      <c r="BD426" s="103"/>
      <c r="BE426" s="72"/>
      <c r="BF426" s="72"/>
      <c r="BG426" s="77"/>
      <c r="BH426" s="76"/>
      <c r="BI426" s="72"/>
      <c r="BJ426" s="79"/>
      <c r="BK426" s="84"/>
      <c r="BL426" s="76"/>
      <c r="BM426" s="76"/>
      <c r="BN426" s="89"/>
      <c r="BO426" s="89"/>
      <c r="BP426" s="77"/>
      <c r="BQ426" s="77"/>
      <c r="BR426" s="77"/>
      <c r="BS426" s="77"/>
      <c r="BT426" s="77"/>
      <c r="BU426" s="77"/>
      <c r="BV426" s="77"/>
      <c r="BW426" s="77"/>
      <c r="BX426" s="77"/>
      <c r="BY426" s="77"/>
      <c r="BZ426" s="77"/>
      <c r="CA426" s="77"/>
      <c r="CB426" s="77"/>
      <c r="CC426" s="77"/>
      <c r="CD426" s="77"/>
      <c r="CE426" s="77"/>
      <c r="CF426" s="77"/>
      <c r="CG426" s="77"/>
      <c r="CH426" s="77"/>
      <c r="CI426" s="77"/>
      <c r="CJ426" s="77"/>
      <c r="CK426" s="77"/>
      <c r="CL426" s="77"/>
      <c r="CM426" s="77"/>
      <c r="CN426" s="77"/>
      <c r="CO426" s="77"/>
      <c r="CP426" s="77"/>
      <c r="CQ426" s="77"/>
      <c r="CR426" s="77"/>
      <c r="CS426" s="77"/>
      <c r="CT426" s="77"/>
      <c r="CU426" s="77"/>
      <c r="CV426" s="77"/>
      <c r="CW426" s="77"/>
      <c r="CX426" s="77"/>
      <c r="CY426" s="77"/>
      <c r="CZ426" s="77"/>
      <c r="DA426" s="77"/>
      <c r="DB426" s="77"/>
      <c r="DC426" s="77"/>
      <c r="DD426" s="77"/>
      <c r="DE426" s="76"/>
      <c r="DF426" s="76"/>
      <c r="DG426" s="76"/>
      <c r="DI426" s="77"/>
      <c r="DJ426" s="77"/>
    </row>
    <row r="427" spans="1:114" s="105" customFormat="1" ht="15">
      <c r="A427" s="72"/>
      <c r="B427" s="72"/>
      <c r="C427" s="72"/>
      <c r="D427" s="72"/>
      <c r="E427" s="72"/>
      <c r="F427" s="77"/>
      <c r="G427" s="77"/>
      <c r="H427" s="77"/>
      <c r="I427" s="72"/>
      <c r="J427" s="103"/>
      <c r="K427" s="72"/>
      <c r="L427" s="72"/>
      <c r="M427" s="72"/>
      <c r="N427" s="72"/>
      <c r="O427" s="72"/>
      <c r="P427" s="77"/>
      <c r="Q427" s="78"/>
      <c r="R427" s="72"/>
      <c r="S427" s="77"/>
      <c r="T427" s="72"/>
      <c r="U427" s="72"/>
      <c r="V427" s="72"/>
      <c r="W427" s="72"/>
      <c r="X427" s="72"/>
      <c r="Y427" s="77"/>
      <c r="Z427" s="78"/>
      <c r="AA427" s="72"/>
      <c r="AB427" s="77"/>
      <c r="AC427" s="72"/>
      <c r="AD427" s="77"/>
      <c r="AE427" s="77"/>
      <c r="AF427" s="77"/>
      <c r="AG427" s="77"/>
      <c r="AH427" s="77"/>
      <c r="AI427" s="77"/>
      <c r="AJ427" s="77"/>
      <c r="AK427" s="77"/>
      <c r="AL427" s="72"/>
      <c r="AM427" s="72"/>
      <c r="AN427" s="72"/>
      <c r="AO427" s="72"/>
      <c r="AP427" s="72"/>
      <c r="AQ427" s="77"/>
      <c r="AR427" s="78"/>
      <c r="AS427" s="72"/>
      <c r="AT427" s="80"/>
      <c r="AU427" s="72"/>
      <c r="AV427" s="72"/>
      <c r="AW427" s="104"/>
      <c r="AX427" s="72"/>
      <c r="AY427" s="77"/>
      <c r="AZ427" s="82"/>
      <c r="BA427" s="83"/>
      <c r="BB427" s="72"/>
      <c r="BC427" s="72"/>
      <c r="BD427" s="103"/>
      <c r="BE427" s="72"/>
      <c r="BF427" s="72"/>
      <c r="BG427" s="77"/>
      <c r="BH427" s="76"/>
      <c r="BI427" s="72"/>
      <c r="BJ427" s="79"/>
      <c r="BK427" s="84"/>
      <c r="BL427" s="76"/>
      <c r="BM427" s="76"/>
      <c r="BN427" s="89"/>
      <c r="BO427" s="89"/>
      <c r="BP427" s="77"/>
      <c r="BQ427" s="77"/>
      <c r="BR427" s="77"/>
      <c r="BS427" s="77"/>
      <c r="BT427" s="77"/>
      <c r="BU427" s="77"/>
      <c r="BV427" s="77"/>
      <c r="BW427" s="77"/>
      <c r="BX427" s="77"/>
      <c r="BY427" s="77"/>
      <c r="BZ427" s="77"/>
      <c r="CA427" s="77"/>
      <c r="CB427" s="77"/>
      <c r="CC427" s="77"/>
      <c r="CD427" s="77"/>
      <c r="CE427" s="77"/>
      <c r="CF427" s="77"/>
      <c r="CG427" s="77"/>
      <c r="CH427" s="77"/>
      <c r="CI427" s="77"/>
      <c r="CJ427" s="77"/>
      <c r="CK427" s="77"/>
      <c r="CL427" s="77"/>
      <c r="CM427" s="77"/>
      <c r="CN427" s="77"/>
      <c r="CO427" s="77"/>
      <c r="CP427" s="77"/>
      <c r="CQ427" s="77"/>
      <c r="CR427" s="77"/>
      <c r="CS427" s="77"/>
      <c r="CT427" s="77"/>
      <c r="CU427" s="77"/>
      <c r="CV427" s="77"/>
      <c r="CW427" s="77"/>
      <c r="CX427" s="77"/>
      <c r="CY427" s="77"/>
      <c r="CZ427" s="77"/>
      <c r="DA427" s="77"/>
      <c r="DB427" s="77"/>
      <c r="DC427" s="77"/>
      <c r="DD427" s="77"/>
      <c r="DE427" s="76"/>
      <c r="DF427" s="76"/>
      <c r="DG427" s="76"/>
      <c r="DI427" s="77"/>
      <c r="DJ427" s="77"/>
    </row>
    <row r="428" spans="1:114" s="105" customFormat="1" ht="15">
      <c r="A428" s="72"/>
      <c r="B428" s="72"/>
      <c r="C428" s="72"/>
      <c r="D428" s="72"/>
      <c r="E428" s="72"/>
      <c r="F428" s="77"/>
      <c r="G428" s="77"/>
      <c r="H428" s="77"/>
      <c r="I428" s="72"/>
      <c r="J428" s="103"/>
      <c r="K428" s="72"/>
      <c r="L428" s="72"/>
      <c r="M428" s="72"/>
      <c r="N428" s="72"/>
      <c r="O428" s="72"/>
      <c r="P428" s="77"/>
      <c r="Q428" s="78"/>
      <c r="R428" s="72"/>
      <c r="S428" s="77"/>
      <c r="T428" s="72"/>
      <c r="U428" s="72"/>
      <c r="V428" s="72"/>
      <c r="W428" s="72"/>
      <c r="X428" s="72"/>
      <c r="Y428" s="77"/>
      <c r="Z428" s="78"/>
      <c r="AA428" s="72"/>
      <c r="AB428" s="77"/>
      <c r="AC428" s="72"/>
      <c r="AD428" s="77"/>
      <c r="AE428" s="77"/>
      <c r="AF428" s="77"/>
      <c r="AG428" s="77"/>
      <c r="AH428" s="77"/>
      <c r="AI428" s="77"/>
      <c r="AJ428" s="77"/>
      <c r="AK428" s="77"/>
      <c r="AL428" s="72"/>
      <c r="AM428" s="72"/>
      <c r="AN428" s="72"/>
      <c r="AO428" s="72"/>
      <c r="AP428" s="72"/>
      <c r="AQ428" s="77"/>
      <c r="AR428" s="78"/>
      <c r="AS428" s="72"/>
      <c r="AT428" s="80"/>
      <c r="AU428" s="72"/>
      <c r="AV428" s="72"/>
      <c r="AW428" s="104"/>
      <c r="AX428" s="72"/>
      <c r="AY428" s="77"/>
      <c r="AZ428" s="82"/>
      <c r="BA428" s="83"/>
      <c r="BB428" s="72"/>
      <c r="BC428" s="72"/>
      <c r="BD428" s="103"/>
      <c r="BE428" s="72"/>
      <c r="BF428" s="72"/>
      <c r="BG428" s="77"/>
      <c r="BH428" s="76"/>
      <c r="BI428" s="72"/>
      <c r="BJ428" s="79"/>
      <c r="BK428" s="84"/>
      <c r="BL428" s="76"/>
      <c r="BM428" s="76"/>
      <c r="BN428" s="89"/>
      <c r="BO428" s="89"/>
      <c r="BP428" s="77"/>
      <c r="BQ428" s="77"/>
      <c r="BR428" s="77"/>
      <c r="BS428" s="77"/>
      <c r="BT428" s="77"/>
      <c r="BU428" s="77"/>
      <c r="BV428" s="77"/>
      <c r="BW428" s="77"/>
      <c r="BX428" s="77"/>
      <c r="BY428" s="77"/>
      <c r="BZ428" s="77"/>
      <c r="CA428" s="77"/>
      <c r="CB428" s="77"/>
      <c r="CC428" s="77"/>
      <c r="CD428" s="77"/>
      <c r="CE428" s="77"/>
      <c r="CF428" s="77"/>
      <c r="CG428" s="77"/>
      <c r="CH428" s="77"/>
      <c r="CI428" s="77"/>
      <c r="CJ428" s="77"/>
      <c r="CK428" s="77"/>
      <c r="CL428" s="77"/>
      <c r="CM428" s="77"/>
      <c r="CN428" s="77"/>
      <c r="CO428" s="77"/>
      <c r="CP428" s="77"/>
      <c r="CQ428" s="77"/>
      <c r="CR428" s="77"/>
      <c r="CS428" s="77"/>
      <c r="CT428" s="77"/>
      <c r="CU428" s="77"/>
      <c r="CV428" s="77"/>
      <c r="CW428" s="77"/>
      <c r="CX428" s="77"/>
      <c r="CY428" s="77"/>
      <c r="CZ428" s="77"/>
      <c r="DA428" s="77"/>
      <c r="DB428" s="77"/>
      <c r="DC428" s="77"/>
      <c r="DD428" s="77"/>
      <c r="DE428" s="76"/>
      <c r="DF428" s="76"/>
      <c r="DG428" s="76"/>
      <c r="DI428" s="77"/>
      <c r="DJ428" s="77"/>
    </row>
    <row r="429" spans="1:114" s="105" customFormat="1" ht="15">
      <c r="A429" s="72"/>
      <c r="B429" s="72"/>
      <c r="C429" s="72"/>
      <c r="D429" s="72"/>
      <c r="E429" s="72"/>
      <c r="F429" s="77"/>
      <c r="G429" s="77"/>
      <c r="H429" s="77"/>
      <c r="I429" s="72"/>
      <c r="J429" s="103"/>
      <c r="K429" s="72"/>
      <c r="L429" s="72"/>
      <c r="M429" s="72"/>
      <c r="N429" s="72"/>
      <c r="O429" s="72"/>
      <c r="P429" s="77"/>
      <c r="Q429" s="78"/>
      <c r="R429" s="72"/>
      <c r="S429" s="77"/>
      <c r="T429" s="72"/>
      <c r="U429" s="72"/>
      <c r="V429" s="72"/>
      <c r="W429" s="72"/>
      <c r="X429" s="72"/>
      <c r="Y429" s="77"/>
      <c r="Z429" s="78"/>
      <c r="AA429" s="72"/>
      <c r="AB429" s="77"/>
      <c r="AC429" s="72"/>
      <c r="AD429" s="77"/>
      <c r="AE429" s="77"/>
      <c r="AF429" s="77"/>
      <c r="AG429" s="77"/>
      <c r="AH429" s="77"/>
      <c r="AI429" s="77"/>
      <c r="AJ429" s="77"/>
      <c r="AK429" s="77"/>
      <c r="AL429" s="72"/>
      <c r="AM429" s="72"/>
      <c r="AN429" s="72"/>
      <c r="AO429" s="72"/>
      <c r="AP429" s="72"/>
      <c r="AQ429" s="77"/>
      <c r="AR429" s="78"/>
      <c r="AS429" s="72"/>
      <c r="AT429" s="80"/>
      <c r="AU429" s="72"/>
      <c r="AV429" s="72"/>
      <c r="AW429" s="104"/>
      <c r="AX429" s="72"/>
      <c r="AY429" s="77"/>
      <c r="AZ429" s="82"/>
      <c r="BA429" s="83"/>
      <c r="BB429" s="72"/>
      <c r="BC429" s="72"/>
      <c r="BD429" s="103"/>
      <c r="BE429" s="72"/>
      <c r="BF429" s="72"/>
      <c r="BG429" s="77"/>
      <c r="BH429" s="76"/>
      <c r="BI429" s="72"/>
      <c r="BJ429" s="79"/>
      <c r="BK429" s="84"/>
      <c r="BL429" s="76"/>
      <c r="BM429" s="76"/>
      <c r="BN429" s="89"/>
      <c r="BO429" s="89"/>
      <c r="BP429" s="77"/>
      <c r="BQ429" s="77"/>
      <c r="BR429" s="77"/>
      <c r="BS429" s="77"/>
      <c r="BT429" s="77"/>
      <c r="BU429" s="77"/>
      <c r="BV429" s="77"/>
      <c r="BW429" s="77"/>
      <c r="BX429" s="77"/>
      <c r="BY429" s="77"/>
      <c r="BZ429" s="77"/>
      <c r="CA429" s="77"/>
      <c r="CB429" s="77"/>
      <c r="CC429" s="77"/>
      <c r="CD429" s="77"/>
      <c r="CE429" s="77"/>
      <c r="CF429" s="77"/>
      <c r="CG429" s="77"/>
      <c r="CH429" s="77"/>
      <c r="CI429" s="77"/>
      <c r="CJ429" s="77"/>
      <c r="CK429" s="77"/>
      <c r="CL429" s="77"/>
      <c r="CM429" s="77"/>
      <c r="CN429" s="77"/>
      <c r="CO429" s="77"/>
      <c r="CP429" s="77"/>
      <c r="CQ429" s="77"/>
      <c r="CR429" s="77"/>
      <c r="CS429" s="77"/>
      <c r="CT429" s="77"/>
      <c r="CU429" s="77"/>
      <c r="CV429" s="77"/>
      <c r="CW429" s="77"/>
      <c r="CX429" s="77"/>
      <c r="CY429" s="77"/>
      <c r="CZ429" s="77"/>
      <c r="DA429" s="77"/>
      <c r="DB429" s="77"/>
      <c r="DC429" s="77"/>
      <c r="DD429" s="77"/>
      <c r="DE429" s="76"/>
      <c r="DF429" s="76"/>
      <c r="DG429" s="76"/>
      <c r="DI429" s="77"/>
      <c r="DJ429" s="77"/>
    </row>
    <row r="430" spans="1:114" s="105" customFormat="1" ht="15">
      <c r="A430" s="72"/>
      <c r="B430" s="72"/>
      <c r="C430" s="72"/>
      <c r="D430" s="72"/>
      <c r="E430" s="72"/>
      <c r="F430" s="77"/>
      <c r="G430" s="77"/>
      <c r="H430" s="77"/>
      <c r="I430" s="72"/>
      <c r="J430" s="103"/>
      <c r="K430" s="72"/>
      <c r="L430" s="72"/>
      <c r="M430" s="72"/>
      <c r="N430" s="72"/>
      <c r="O430" s="72"/>
      <c r="P430" s="77"/>
      <c r="Q430" s="78"/>
      <c r="R430" s="72"/>
      <c r="S430" s="77"/>
      <c r="T430" s="72"/>
      <c r="U430" s="72"/>
      <c r="V430" s="72"/>
      <c r="W430" s="72"/>
      <c r="X430" s="72"/>
      <c r="Y430" s="77"/>
      <c r="Z430" s="78"/>
      <c r="AA430" s="72"/>
      <c r="AB430" s="77"/>
      <c r="AC430" s="72"/>
      <c r="AD430" s="77"/>
      <c r="AE430" s="77"/>
      <c r="AF430" s="77"/>
      <c r="AG430" s="77"/>
      <c r="AH430" s="77"/>
      <c r="AI430" s="77"/>
      <c r="AJ430" s="77"/>
      <c r="AK430" s="77"/>
      <c r="AL430" s="72"/>
      <c r="AM430" s="72"/>
      <c r="AN430" s="72"/>
      <c r="AO430" s="72"/>
      <c r="AP430" s="72"/>
      <c r="AQ430" s="77"/>
      <c r="AR430" s="78"/>
      <c r="AS430" s="72"/>
      <c r="AT430" s="80"/>
      <c r="AU430" s="72"/>
      <c r="AV430" s="72"/>
      <c r="AW430" s="104"/>
      <c r="AX430" s="72"/>
      <c r="AY430" s="77"/>
      <c r="AZ430" s="82"/>
      <c r="BA430" s="83"/>
      <c r="BB430" s="72"/>
      <c r="BC430" s="72"/>
      <c r="BD430" s="103"/>
      <c r="BE430" s="72"/>
      <c r="BF430" s="72"/>
      <c r="BG430" s="77"/>
      <c r="BH430" s="76"/>
      <c r="BI430" s="72"/>
      <c r="BJ430" s="79"/>
      <c r="BK430" s="84"/>
      <c r="BL430" s="76"/>
      <c r="BM430" s="76"/>
      <c r="BN430" s="89"/>
      <c r="BO430" s="89"/>
      <c r="BP430" s="77"/>
      <c r="BQ430" s="77"/>
      <c r="BR430" s="77"/>
      <c r="BS430" s="77"/>
      <c r="BT430" s="77"/>
      <c r="BU430" s="77"/>
      <c r="BV430" s="77"/>
      <c r="BW430" s="77"/>
      <c r="BX430" s="77"/>
      <c r="BY430" s="77"/>
      <c r="BZ430" s="77"/>
      <c r="CA430" s="77"/>
      <c r="CB430" s="77"/>
      <c r="CC430" s="77"/>
      <c r="CD430" s="77"/>
      <c r="CE430" s="77"/>
      <c r="CF430" s="77"/>
      <c r="CG430" s="77"/>
      <c r="CH430" s="77"/>
      <c r="CI430" s="77"/>
      <c r="CJ430" s="77"/>
      <c r="CK430" s="77"/>
      <c r="CL430" s="77"/>
      <c r="CM430" s="77"/>
      <c r="CN430" s="77"/>
      <c r="CO430" s="77"/>
      <c r="CP430" s="77"/>
      <c r="CQ430" s="77"/>
      <c r="CR430" s="77"/>
      <c r="CS430" s="77"/>
      <c r="CT430" s="77"/>
      <c r="CU430" s="77"/>
      <c r="CV430" s="77"/>
      <c r="CW430" s="77"/>
      <c r="CX430" s="77"/>
      <c r="CY430" s="77"/>
      <c r="CZ430" s="77"/>
      <c r="DA430" s="77"/>
      <c r="DB430" s="77"/>
      <c r="DC430" s="77"/>
      <c r="DD430" s="77"/>
      <c r="DE430" s="76"/>
      <c r="DF430" s="76"/>
      <c r="DG430" s="76"/>
      <c r="DI430" s="77"/>
      <c r="DJ430" s="77"/>
    </row>
    <row r="431" spans="1:114" s="105" customFormat="1" ht="15">
      <c r="A431" s="72"/>
      <c r="B431" s="72"/>
      <c r="C431" s="72"/>
      <c r="D431" s="72"/>
      <c r="E431" s="72"/>
      <c r="F431" s="77"/>
      <c r="G431" s="77"/>
      <c r="H431" s="77"/>
      <c r="I431" s="72"/>
      <c r="J431" s="103"/>
      <c r="K431" s="72"/>
      <c r="L431" s="72"/>
      <c r="M431" s="72"/>
      <c r="N431" s="72"/>
      <c r="O431" s="72"/>
      <c r="P431" s="77"/>
      <c r="Q431" s="78"/>
      <c r="R431" s="72"/>
      <c r="S431" s="77"/>
      <c r="T431" s="72"/>
      <c r="U431" s="72"/>
      <c r="V431" s="72"/>
      <c r="W431" s="72"/>
      <c r="X431" s="72"/>
      <c r="Y431" s="77"/>
      <c r="Z431" s="78"/>
      <c r="AA431" s="72"/>
      <c r="AB431" s="77"/>
      <c r="AC431" s="72"/>
      <c r="AD431" s="77"/>
      <c r="AE431" s="77"/>
      <c r="AF431" s="77"/>
      <c r="AG431" s="77"/>
      <c r="AH431" s="77"/>
      <c r="AI431" s="77"/>
      <c r="AJ431" s="77"/>
      <c r="AK431" s="77"/>
      <c r="AL431" s="72"/>
      <c r="AM431" s="72"/>
      <c r="AN431" s="72"/>
      <c r="AO431" s="72"/>
      <c r="AP431" s="72"/>
      <c r="AQ431" s="77"/>
      <c r="AR431" s="78"/>
      <c r="AS431" s="72"/>
      <c r="AT431" s="80"/>
      <c r="AU431" s="72"/>
      <c r="AV431" s="72"/>
      <c r="AW431" s="104"/>
      <c r="AX431" s="72"/>
      <c r="AY431" s="77"/>
      <c r="AZ431" s="82"/>
      <c r="BA431" s="83"/>
      <c r="BB431" s="72"/>
      <c r="BC431" s="72"/>
      <c r="BD431" s="103"/>
      <c r="BE431" s="72"/>
      <c r="BF431" s="72"/>
      <c r="BG431" s="77"/>
      <c r="BH431" s="76"/>
      <c r="BI431" s="72"/>
      <c r="BJ431" s="79"/>
      <c r="BK431" s="84"/>
      <c r="BL431" s="76"/>
      <c r="BM431" s="76"/>
      <c r="BN431" s="89"/>
      <c r="BO431" s="89"/>
      <c r="BP431" s="77"/>
      <c r="BQ431" s="77"/>
      <c r="BR431" s="77"/>
      <c r="BS431" s="77"/>
      <c r="BT431" s="77"/>
      <c r="BU431" s="77"/>
      <c r="BV431" s="77"/>
      <c r="BW431" s="77"/>
      <c r="BX431" s="77"/>
      <c r="BY431" s="77"/>
      <c r="BZ431" s="77"/>
      <c r="CA431" s="77"/>
      <c r="CB431" s="77"/>
      <c r="CC431" s="77"/>
      <c r="CD431" s="77"/>
      <c r="CE431" s="77"/>
      <c r="CF431" s="77"/>
      <c r="CG431" s="77"/>
      <c r="CH431" s="77"/>
      <c r="CI431" s="77"/>
      <c r="CJ431" s="77"/>
      <c r="CK431" s="77"/>
      <c r="CL431" s="77"/>
      <c r="CM431" s="77"/>
      <c r="CN431" s="77"/>
      <c r="CO431" s="77"/>
      <c r="CP431" s="77"/>
      <c r="CQ431" s="77"/>
      <c r="CR431" s="77"/>
      <c r="CS431" s="77"/>
      <c r="CT431" s="77"/>
      <c r="CU431" s="77"/>
      <c r="CV431" s="77"/>
      <c r="CW431" s="77"/>
      <c r="CX431" s="77"/>
      <c r="CY431" s="77"/>
      <c r="CZ431" s="77"/>
      <c r="DA431" s="77"/>
      <c r="DB431" s="77"/>
      <c r="DC431" s="77"/>
      <c r="DD431" s="77"/>
      <c r="DE431" s="76"/>
      <c r="DF431" s="76"/>
      <c r="DG431" s="76"/>
      <c r="DI431" s="77"/>
      <c r="DJ431" s="77"/>
    </row>
    <row r="432" spans="1:114" s="105" customFormat="1" ht="15">
      <c r="A432" s="72"/>
      <c r="B432" s="72"/>
      <c r="C432" s="72"/>
      <c r="D432" s="72"/>
      <c r="E432" s="72"/>
      <c r="F432" s="77"/>
      <c r="G432" s="77"/>
      <c r="H432" s="77"/>
      <c r="I432" s="72"/>
      <c r="J432" s="103"/>
      <c r="K432" s="72"/>
      <c r="L432" s="72"/>
      <c r="M432" s="72"/>
      <c r="N432" s="72"/>
      <c r="O432" s="72"/>
      <c r="P432" s="77"/>
      <c r="Q432" s="78"/>
      <c r="R432" s="72"/>
      <c r="S432" s="77"/>
      <c r="T432" s="72"/>
      <c r="U432" s="72"/>
      <c r="V432" s="72"/>
      <c r="W432" s="72"/>
      <c r="X432" s="72"/>
      <c r="Y432" s="77"/>
      <c r="Z432" s="78"/>
      <c r="AA432" s="72"/>
      <c r="AB432" s="77"/>
      <c r="AC432" s="72"/>
      <c r="AD432" s="77"/>
      <c r="AE432" s="77"/>
      <c r="AF432" s="77"/>
      <c r="AG432" s="77"/>
      <c r="AH432" s="77"/>
      <c r="AI432" s="77"/>
      <c r="AJ432" s="77"/>
      <c r="AK432" s="77"/>
      <c r="AL432" s="72"/>
      <c r="AM432" s="72"/>
      <c r="AN432" s="72"/>
      <c r="AO432" s="72"/>
      <c r="AP432" s="72"/>
      <c r="AQ432" s="77"/>
      <c r="AR432" s="78"/>
      <c r="AS432" s="72"/>
      <c r="AT432" s="80"/>
      <c r="AU432" s="72"/>
      <c r="AV432" s="72"/>
      <c r="AW432" s="104"/>
      <c r="AX432" s="72"/>
      <c r="AY432" s="77"/>
      <c r="AZ432" s="82"/>
      <c r="BA432" s="83"/>
      <c r="BB432" s="72"/>
      <c r="BC432" s="72"/>
      <c r="BD432" s="103"/>
      <c r="BE432" s="72"/>
      <c r="BF432" s="72"/>
      <c r="BG432" s="77"/>
      <c r="BH432" s="76"/>
      <c r="BI432" s="72"/>
      <c r="BJ432" s="79"/>
      <c r="BK432" s="84"/>
      <c r="BL432" s="76"/>
      <c r="BM432" s="76"/>
      <c r="BN432" s="89"/>
      <c r="BO432" s="89"/>
      <c r="BP432" s="77"/>
      <c r="BQ432" s="77"/>
      <c r="BR432" s="77"/>
      <c r="BS432" s="77"/>
      <c r="BT432" s="77"/>
      <c r="BU432" s="77"/>
      <c r="BV432" s="77"/>
      <c r="BW432" s="77"/>
      <c r="BX432" s="77"/>
      <c r="BY432" s="77"/>
      <c r="BZ432" s="77"/>
      <c r="CA432" s="77"/>
      <c r="CB432" s="77"/>
      <c r="CC432" s="77"/>
      <c r="CD432" s="77"/>
      <c r="CE432" s="77"/>
      <c r="CF432" s="77"/>
      <c r="CG432" s="77"/>
      <c r="CH432" s="77"/>
      <c r="CI432" s="77"/>
      <c r="CJ432" s="77"/>
      <c r="CK432" s="77"/>
      <c r="CL432" s="77"/>
      <c r="CM432" s="77"/>
      <c r="CN432" s="77"/>
      <c r="CO432" s="77"/>
      <c r="CP432" s="77"/>
      <c r="CQ432" s="77"/>
      <c r="CR432" s="77"/>
      <c r="CS432" s="77"/>
      <c r="CT432" s="77"/>
      <c r="CU432" s="77"/>
      <c r="CV432" s="77"/>
      <c r="CW432" s="77"/>
      <c r="CX432" s="77"/>
      <c r="CY432" s="77"/>
      <c r="CZ432" s="77"/>
      <c r="DA432" s="77"/>
      <c r="DB432" s="77"/>
      <c r="DC432" s="77"/>
      <c r="DD432" s="77"/>
      <c r="DE432" s="76"/>
      <c r="DF432" s="76"/>
      <c r="DG432" s="76"/>
      <c r="DI432" s="77"/>
      <c r="DJ432" s="77"/>
    </row>
    <row r="433" spans="1:114" s="105" customFormat="1" ht="15">
      <c r="A433" s="72"/>
      <c r="B433" s="72"/>
      <c r="C433" s="72"/>
      <c r="D433" s="72"/>
      <c r="E433" s="72"/>
      <c r="F433" s="77"/>
      <c r="G433" s="77"/>
      <c r="H433" s="77"/>
      <c r="I433" s="72"/>
      <c r="J433" s="103"/>
      <c r="K433" s="72"/>
      <c r="L433" s="72"/>
      <c r="M433" s="72"/>
      <c r="N433" s="72"/>
      <c r="O433" s="72"/>
      <c r="P433" s="77"/>
      <c r="Q433" s="78"/>
      <c r="R433" s="72"/>
      <c r="S433" s="77"/>
      <c r="T433" s="72"/>
      <c r="U433" s="72"/>
      <c r="V433" s="72"/>
      <c r="W433" s="72"/>
      <c r="X433" s="72"/>
      <c r="Y433" s="77"/>
      <c r="Z433" s="78"/>
      <c r="AA433" s="72"/>
      <c r="AB433" s="77"/>
      <c r="AC433" s="72"/>
      <c r="AD433" s="77"/>
      <c r="AE433" s="77"/>
      <c r="AF433" s="77"/>
      <c r="AG433" s="77"/>
      <c r="AH433" s="77"/>
      <c r="AI433" s="77"/>
      <c r="AJ433" s="77"/>
      <c r="AK433" s="77"/>
      <c r="AL433" s="72"/>
      <c r="AM433" s="72"/>
      <c r="AN433" s="72"/>
      <c r="AO433" s="72"/>
      <c r="AP433" s="72"/>
      <c r="AQ433" s="77"/>
      <c r="AR433" s="78"/>
      <c r="AS433" s="72"/>
      <c r="AT433" s="80"/>
      <c r="AU433" s="72"/>
      <c r="AV433" s="72"/>
      <c r="AW433" s="104"/>
      <c r="AX433" s="72"/>
      <c r="AY433" s="77"/>
      <c r="AZ433" s="82"/>
      <c r="BA433" s="83"/>
      <c r="BB433" s="72"/>
      <c r="BC433" s="72"/>
      <c r="BD433" s="103"/>
      <c r="BE433" s="72"/>
      <c r="BF433" s="72"/>
      <c r="BG433" s="77"/>
      <c r="BH433" s="76"/>
      <c r="BI433" s="72"/>
      <c r="BJ433" s="79"/>
      <c r="BK433" s="84"/>
      <c r="BL433" s="76"/>
      <c r="BM433" s="76"/>
      <c r="BN433" s="89"/>
      <c r="BO433" s="89"/>
      <c r="BP433" s="77"/>
      <c r="BQ433" s="77"/>
      <c r="BR433" s="77"/>
      <c r="BS433" s="77"/>
      <c r="BT433" s="77"/>
      <c r="BU433" s="77"/>
      <c r="BV433" s="77"/>
      <c r="BW433" s="77"/>
      <c r="BX433" s="77"/>
      <c r="BY433" s="77"/>
      <c r="BZ433" s="77"/>
      <c r="CA433" s="77"/>
      <c r="CB433" s="77"/>
      <c r="CC433" s="77"/>
      <c r="CD433" s="77"/>
      <c r="CE433" s="77"/>
      <c r="CF433" s="77"/>
      <c r="CG433" s="77"/>
      <c r="CH433" s="77"/>
      <c r="CI433" s="77"/>
      <c r="CJ433" s="77"/>
      <c r="CK433" s="77"/>
      <c r="CL433" s="77"/>
      <c r="CM433" s="77"/>
      <c r="CN433" s="77"/>
      <c r="CO433" s="77"/>
      <c r="CP433" s="77"/>
      <c r="CQ433" s="77"/>
      <c r="CR433" s="77"/>
      <c r="CS433" s="77"/>
      <c r="CT433" s="77"/>
      <c r="CU433" s="77"/>
      <c r="CV433" s="77"/>
      <c r="CW433" s="77"/>
      <c r="CX433" s="77"/>
      <c r="CY433" s="77"/>
      <c r="CZ433" s="77"/>
      <c r="DA433" s="77"/>
      <c r="DB433" s="77"/>
      <c r="DC433" s="77"/>
      <c r="DD433" s="77"/>
      <c r="DE433" s="76"/>
      <c r="DF433" s="76"/>
      <c r="DG433" s="76"/>
      <c r="DI433" s="77"/>
      <c r="DJ433" s="77"/>
    </row>
    <row r="434" spans="1:114" s="105" customFormat="1" ht="15">
      <c r="A434" s="72"/>
      <c r="B434" s="72"/>
      <c r="C434" s="72"/>
      <c r="D434" s="72"/>
      <c r="E434" s="72"/>
      <c r="F434" s="77"/>
      <c r="G434" s="77"/>
      <c r="H434" s="77"/>
      <c r="I434" s="72"/>
      <c r="J434" s="103"/>
      <c r="K434" s="72"/>
      <c r="L434" s="72"/>
      <c r="M434" s="72"/>
      <c r="N434" s="72"/>
      <c r="O434" s="72"/>
      <c r="P434" s="77"/>
      <c r="Q434" s="78"/>
      <c r="R434" s="72"/>
      <c r="S434" s="77"/>
      <c r="T434" s="72"/>
      <c r="U434" s="72"/>
      <c r="V434" s="72"/>
      <c r="W434" s="72"/>
      <c r="X434" s="72"/>
      <c r="Y434" s="77"/>
      <c r="Z434" s="78"/>
      <c r="AA434" s="72"/>
      <c r="AB434" s="77"/>
      <c r="AC434" s="72"/>
      <c r="AD434" s="77"/>
      <c r="AE434" s="77"/>
      <c r="AF434" s="77"/>
      <c r="AG434" s="77"/>
      <c r="AH434" s="77"/>
      <c r="AI434" s="77"/>
      <c r="AJ434" s="77"/>
      <c r="AK434" s="77"/>
      <c r="AL434" s="72"/>
      <c r="AM434" s="72"/>
      <c r="AN434" s="72"/>
      <c r="AO434" s="72"/>
      <c r="AP434" s="72"/>
      <c r="AQ434" s="77"/>
      <c r="AR434" s="78"/>
      <c r="AS434" s="72"/>
      <c r="AT434" s="80"/>
      <c r="AU434" s="72"/>
      <c r="AV434" s="72"/>
      <c r="AW434" s="104"/>
      <c r="AX434" s="72"/>
      <c r="AY434" s="77"/>
      <c r="AZ434" s="82"/>
      <c r="BA434" s="83"/>
      <c r="BB434" s="72"/>
      <c r="BC434" s="72"/>
      <c r="BD434" s="103"/>
      <c r="BE434" s="72"/>
      <c r="BF434" s="72"/>
      <c r="BG434" s="77"/>
      <c r="BH434" s="76"/>
      <c r="BI434" s="72"/>
      <c r="BJ434" s="79"/>
      <c r="BK434" s="84"/>
      <c r="BL434" s="76"/>
      <c r="BM434" s="76"/>
      <c r="BN434" s="89"/>
      <c r="BO434" s="89"/>
      <c r="BP434" s="77"/>
      <c r="BQ434" s="77"/>
      <c r="BR434" s="77"/>
      <c r="BS434" s="77"/>
      <c r="BT434" s="77"/>
      <c r="BU434" s="77"/>
      <c r="BV434" s="77"/>
      <c r="BW434" s="77"/>
      <c r="BX434" s="77"/>
      <c r="BY434" s="77"/>
      <c r="BZ434" s="77"/>
      <c r="CA434" s="77"/>
      <c r="CB434" s="77"/>
      <c r="CC434" s="77"/>
      <c r="CD434" s="77"/>
      <c r="CE434" s="77"/>
      <c r="CF434" s="77"/>
      <c r="CG434" s="77"/>
      <c r="CH434" s="77"/>
      <c r="CI434" s="77"/>
      <c r="CJ434" s="77"/>
      <c r="CK434" s="77"/>
      <c r="CL434" s="77"/>
      <c r="CM434" s="77"/>
      <c r="CN434" s="77"/>
      <c r="CO434" s="77"/>
      <c r="CP434" s="77"/>
      <c r="CQ434" s="77"/>
      <c r="CR434" s="77"/>
      <c r="CS434" s="77"/>
      <c r="CT434" s="77"/>
      <c r="CU434" s="77"/>
      <c r="CV434" s="77"/>
      <c r="CW434" s="77"/>
      <c r="CX434" s="77"/>
      <c r="CY434" s="77"/>
      <c r="CZ434" s="77"/>
      <c r="DA434" s="77"/>
      <c r="DB434" s="77"/>
      <c r="DC434" s="77"/>
      <c r="DD434" s="77"/>
      <c r="DE434" s="76"/>
      <c r="DF434" s="76"/>
      <c r="DG434" s="76"/>
      <c r="DI434" s="77"/>
      <c r="DJ434" s="77"/>
    </row>
    <row r="435" spans="1:114" s="105" customFormat="1" ht="15">
      <c r="A435" s="72"/>
      <c r="B435" s="72"/>
      <c r="C435" s="72"/>
      <c r="D435" s="72"/>
      <c r="E435" s="72"/>
      <c r="F435" s="77"/>
      <c r="G435" s="77"/>
      <c r="H435" s="77"/>
      <c r="I435" s="72"/>
      <c r="J435" s="103"/>
      <c r="K435" s="72"/>
      <c r="L435" s="72"/>
      <c r="M435" s="72"/>
      <c r="N435" s="72"/>
      <c r="O435" s="72"/>
      <c r="P435" s="77"/>
      <c r="Q435" s="78"/>
      <c r="R435" s="72"/>
      <c r="S435" s="77"/>
      <c r="T435" s="72"/>
      <c r="U435" s="72"/>
      <c r="V435" s="72"/>
      <c r="W435" s="72"/>
      <c r="X435" s="72"/>
      <c r="Y435" s="77"/>
      <c r="Z435" s="78"/>
      <c r="AA435" s="72"/>
      <c r="AB435" s="77"/>
      <c r="AC435" s="72"/>
      <c r="AD435" s="77"/>
      <c r="AE435" s="77"/>
      <c r="AF435" s="77"/>
      <c r="AG435" s="77"/>
      <c r="AH435" s="77"/>
      <c r="AI435" s="77"/>
      <c r="AJ435" s="77"/>
      <c r="AK435" s="77"/>
      <c r="AL435" s="72"/>
      <c r="AM435" s="72"/>
      <c r="AN435" s="72"/>
      <c r="AO435" s="72"/>
      <c r="AP435" s="72"/>
      <c r="AQ435" s="77"/>
      <c r="AR435" s="78"/>
      <c r="AS435" s="72"/>
      <c r="AT435" s="80"/>
      <c r="AU435" s="72"/>
      <c r="AV435" s="72"/>
      <c r="AW435" s="104"/>
      <c r="AX435" s="72"/>
      <c r="AY435" s="77"/>
      <c r="AZ435" s="82"/>
      <c r="BA435" s="83"/>
      <c r="BB435" s="72"/>
      <c r="BC435" s="72"/>
      <c r="BD435" s="103"/>
      <c r="BE435" s="72"/>
      <c r="BF435" s="72"/>
      <c r="BG435" s="77"/>
      <c r="BH435" s="76"/>
      <c r="BI435" s="72"/>
      <c r="BJ435" s="79"/>
      <c r="BK435" s="84"/>
      <c r="BL435" s="76"/>
      <c r="BM435" s="76"/>
      <c r="BN435" s="89"/>
      <c r="BO435" s="89"/>
      <c r="BP435" s="77"/>
      <c r="BQ435" s="77"/>
      <c r="BR435" s="77"/>
      <c r="BS435" s="77"/>
      <c r="BT435" s="77"/>
      <c r="BU435" s="77"/>
      <c r="BV435" s="77"/>
      <c r="BW435" s="77"/>
      <c r="BX435" s="77"/>
      <c r="BY435" s="77"/>
      <c r="BZ435" s="77"/>
      <c r="CA435" s="77"/>
      <c r="CB435" s="77"/>
      <c r="CC435" s="77"/>
      <c r="CD435" s="77"/>
      <c r="CE435" s="77"/>
      <c r="CF435" s="77"/>
      <c r="CG435" s="77"/>
      <c r="CH435" s="77"/>
      <c r="CI435" s="77"/>
      <c r="CJ435" s="77"/>
      <c r="CK435" s="77"/>
      <c r="CL435" s="77"/>
      <c r="CM435" s="77"/>
      <c r="CN435" s="77"/>
      <c r="CO435" s="77"/>
      <c r="CP435" s="77"/>
      <c r="CQ435" s="77"/>
      <c r="CR435" s="77"/>
      <c r="CS435" s="77"/>
      <c r="CT435" s="77"/>
      <c r="CU435" s="77"/>
      <c r="CV435" s="77"/>
      <c r="CW435" s="77"/>
      <c r="CX435" s="77"/>
      <c r="CY435" s="77"/>
      <c r="CZ435" s="77"/>
      <c r="DA435" s="77"/>
      <c r="DB435" s="77"/>
      <c r="DC435" s="77"/>
      <c r="DD435" s="77"/>
      <c r="DE435" s="76"/>
      <c r="DF435" s="76"/>
      <c r="DG435" s="76"/>
      <c r="DI435" s="77"/>
      <c r="DJ435" s="77"/>
    </row>
    <row r="436" spans="1:114" s="105" customFormat="1" ht="15">
      <c r="A436" s="72"/>
      <c r="B436" s="72"/>
      <c r="C436" s="72"/>
      <c r="D436" s="72"/>
      <c r="E436" s="72"/>
      <c r="F436" s="77"/>
      <c r="G436" s="77"/>
      <c r="H436" s="77"/>
      <c r="I436" s="72"/>
      <c r="J436" s="103"/>
      <c r="K436" s="72"/>
      <c r="L436" s="72"/>
      <c r="M436" s="72"/>
      <c r="N436" s="72"/>
      <c r="O436" s="72"/>
      <c r="P436" s="77"/>
      <c r="Q436" s="78"/>
      <c r="R436" s="72"/>
      <c r="S436" s="77"/>
      <c r="T436" s="72"/>
      <c r="U436" s="72"/>
      <c r="V436" s="72"/>
      <c r="W436" s="72"/>
      <c r="X436" s="72"/>
      <c r="Y436" s="77"/>
      <c r="Z436" s="78"/>
      <c r="AA436" s="72"/>
      <c r="AB436" s="77"/>
      <c r="AC436" s="72"/>
      <c r="AD436" s="77"/>
      <c r="AE436" s="77"/>
      <c r="AF436" s="77"/>
      <c r="AG436" s="77"/>
      <c r="AH436" s="77"/>
      <c r="AI436" s="77"/>
      <c r="AJ436" s="77"/>
      <c r="AK436" s="77"/>
      <c r="AL436" s="72"/>
      <c r="AM436" s="72"/>
      <c r="AN436" s="72"/>
      <c r="AO436" s="72"/>
      <c r="AP436" s="72"/>
      <c r="AQ436" s="77"/>
      <c r="AR436" s="78"/>
      <c r="AS436" s="72"/>
      <c r="AT436" s="80"/>
      <c r="AU436" s="72"/>
      <c r="AV436" s="72"/>
      <c r="AW436" s="104"/>
      <c r="AX436" s="72"/>
      <c r="AY436" s="77"/>
      <c r="AZ436" s="82"/>
      <c r="BA436" s="83"/>
      <c r="BB436" s="72"/>
      <c r="BC436" s="72"/>
      <c r="BD436" s="103"/>
      <c r="BE436" s="72"/>
      <c r="BF436" s="72"/>
      <c r="BG436" s="77"/>
      <c r="BH436" s="76"/>
      <c r="BI436" s="72"/>
      <c r="BJ436" s="79"/>
      <c r="BK436" s="84"/>
      <c r="BL436" s="76"/>
      <c r="BM436" s="76"/>
      <c r="BN436" s="89"/>
      <c r="BO436" s="89"/>
      <c r="BP436" s="77"/>
      <c r="BQ436" s="77"/>
      <c r="BR436" s="77"/>
      <c r="BS436" s="77"/>
      <c r="BT436" s="77"/>
      <c r="BU436" s="77"/>
      <c r="BV436" s="77"/>
      <c r="BW436" s="77"/>
      <c r="BX436" s="77"/>
      <c r="BY436" s="77"/>
      <c r="BZ436" s="77"/>
      <c r="CA436" s="77"/>
      <c r="CB436" s="77"/>
      <c r="CC436" s="77"/>
      <c r="CD436" s="77"/>
      <c r="CE436" s="77"/>
      <c r="CF436" s="77"/>
      <c r="CG436" s="77"/>
      <c r="CH436" s="77"/>
      <c r="CI436" s="77"/>
      <c r="CJ436" s="77"/>
      <c r="CK436" s="77"/>
      <c r="CL436" s="77"/>
      <c r="CM436" s="77"/>
      <c r="CN436" s="77"/>
      <c r="CO436" s="77"/>
      <c r="CP436" s="77"/>
      <c r="CQ436" s="77"/>
      <c r="CR436" s="77"/>
      <c r="CS436" s="77"/>
      <c r="CT436" s="77"/>
      <c r="CU436" s="77"/>
      <c r="CV436" s="77"/>
      <c r="CW436" s="77"/>
      <c r="CX436" s="77"/>
      <c r="CY436" s="77"/>
      <c r="CZ436" s="77"/>
      <c r="DA436" s="77"/>
      <c r="DB436" s="77"/>
      <c r="DC436" s="77"/>
      <c r="DD436" s="77"/>
      <c r="DE436" s="76"/>
      <c r="DF436" s="76"/>
      <c r="DG436" s="76"/>
      <c r="DI436" s="77"/>
      <c r="DJ436" s="77"/>
    </row>
    <row r="437" spans="1:114" s="105" customFormat="1" ht="15">
      <c r="A437" s="72"/>
      <c r="B437" s="72"/>
      <c r="C437" s="72"/>
      <c r="D437" s="72"/>
      <c r="E437" s="72"/>
      <c r="F437" s="77"/>
      <c r="G437" s="77"/>
      <c r="H437" s="77"/>
      <c r="I437" s="72"/>
      <c r="J437" s="103"/>
      <c r="K437" s="72"/>
      <c r="L437" s="72"/>
      <c r="M437" s="72"/>
      <c r="N437" s="72"/>
      <c r="O437" s="72"/>
      <c r="P437" s="77"/>
      <c r="Q437" s="78"/>
      <c r="R437" s="72"/>
      <c r="S437" s="77"/>
      <c r="T437" s="72"/>
      <c r="U437" s="72"/>
      <c r="V437" s="72"/>
      <c r="W437" s="72"/>
      <c r="X437" s="72"/>
      <c r="Y437" s="77"/>
      <c r="Z437" s="78"/>
      <c r="AA437" s="72"/>
      <c r="AB437" s="77"/>
      <c r="AC437" s="72"/>
      <c r="AD437" s="77"/>
      <c r="AE437" s="77"/>
      <c r="AF437" s="77"/>
      <c r="AG437" s="77"/>
      <c r="AH437" s="77"/>
      <c r="AI437" s="77"/>
      <c r="AJ437" s="77"/>
      <c r="AK437" s="77"/>
      <c r="AL437" s="72"/>
      <c r="AM437" s="72"/>
      <c r="AN437" s="72"/>
      <c r="AO437" s="72"/>
      <c r="AP437" s="72"/>
      <c r="AQ437" s="77"/>
      <c r="AR437" s="78"/>
      <c r="AS437" s="72"/>
      <c r="AT437" s="80"/>
      <c r="AU437" s="72"/>
      <c r="AV437" s="72"/>
      <c r="AW437" s="104"/>
      <c r="AX437" s="72"/>
      <c r="AY437" s="77"/>
      <c r="AZ437" s="82"/>
      <c r="BA437" s="83"/>
      <c r="BB437" s="72"/>
      <c r="BC437" s="72"/>
      <c r="BD437" s="103"/>
      <c r="BE437" s="72"/>
      <c r="BF437" s="72"/>
      <c r="BG437" s="77"/>
      <c r="BH437" s="76"/>
      <c r="BI437" s="72"/>
      <c r="BJ437" s="79"/>
      <c r="BK437" s="84"/>
      <c r="BL437" s="76"/>
      <c r="BM437" s="76"/>
      <c r="BN437" s="89"/>
      <c r="BO437" s="89"/>
      <c r="BP437" s="77"/>
      <c r="BQ437" s="77"/>
      <c r="BR437" s="77"/>
      <c r="BS437" s="77"/>
      <c r="BT437" s="77"/>
      <c r="BU437" s="77"/>
      <c r="BV437" s="77"/>
      <c r="BW437" s="77"/>
      <c r="BX437" s="77"/>
      <c r="BY437" s="77"/>
      <c r="BZ437" s="77"/>
      <c r="CA437" s="77"/>
      <c r="CB437" s="77"/>
      <c r="CC437" s="77"/>
      <c r="CD437" s="77"/>
      <c r="CE437" s="77"/>
      <c r="CF437" s="77"/>
      <c r="CG437" s="77"/>
      <c r="CH437" s="77"/>
      <c r="CI437" s="77"/>
      <c r="CJ437" s="77"/>
      <c r="CK437" s="77"/>
      <c r="CL437" s="77"/>
      <c r="CM437" s="77"/>
      <c r="CN437" s="77"/>
      <c r="CO437" s="77"/>
      <c r="CP437" s="77"/>
      <c r="CQ437" s="77"/>
      <c r="CR437" s="77"/>
      <c r="CS437" s="77"/>
      <c r="CT437" s="77"/>
      <c r="CU437" s="77"/>
      <c r="CV437" s="77"/>
      <c r="CW437" s="77"/>
      <c r="CX437" s="77"/>
      <c r="CY437" s="77"/>
      <c r="CZ437" s="77"/>
      <c r="DA437" s="77"/>
      <c r="DB437" s="77"/>
      <c r="DC437" s="77"/>
      <c r="DD437" s="77"/>
      <c r="DE437" s="76"/>
      <c r="DF437" s="76"/>
      <c r="DG437" s="76"/>
      <c r="DI437" s="77"/>
      <c r="DJ437" s="77"/>
    </row>
    <row r="438" spans="1:114" s="105" customFormat="1" ht="15">
      <c r="A438" s="72"/>
      <c r="B438" s="72"/>
      <c r="C438" s="72"/>
      <c r="D438" s="72"/>
      <c r="E438" s="72"/>
      <c r="F438" s="77"/>
      <c r="G438" s="77"/>
      <c r="H438" s="77"/>
      <c r="I438" s="72"/>
      <c r="J438" s="103"/>
      <c r="K438" s="72"/>
      <c r="L438" s="72"/>
      <c r="M438" s="72"/>
      <c r="N438" s="72"/>
      <c r="O438" s="72"/>
      <c r="P438" s="77"/>
      <c r="Q438" s="78"/>
      <c r="R438" s="72"/>
      <c r="S438" s="77"/>
      <c r="T438" s="72"/>
      <c r="U438" s="72"/>
      <c r="V438" s="72"/>
      <c r="W438" s="72"/>
      <c r="X438" s="72"/>
      <c r="Y438" s="77"/>
      <c r="Z438" s="78"/>
      <c r="AA438" s="72"/>
      <c r="AB438" s="77"/>
      <c r="AC438" s="72"/>
      <c r="AD438" s="77"/>
      <c r="AE438" s="77"/>
      <c r="AF438" s="77"/>
      <c r="AG438" s="77"/>
      <c r="AH438" s="77"/>
      <c r="AI438" s="77"/>
      <c r="AJ438" s="77"/>
      <c r="AK438" s="77"/>
      <c r="AL438" s="72"/>
      <c r="AM438" s="72"/>
      <c r="AN438" s="72"/>
      <c r="AO438" s="72"/>
      <c r="AP438" s="72"/>
      <c r="AQ438" s="77"/>
      <c r="AR438" s="78"/>
      <c r="AS438" s="72"/>
      <c r="AT438" s="80"/>
      <c r="AU438" s="72"/>
      <c r="AV438" s="72"/>
      <c r="AW438" s="104"/>
      <c r="AX438" s="72"/>
      <c r="AY438" s="77"/>
      <c r="AZ438" s="82"/>
      <c r="BA438" s="83"/>
      <c r="BB438" s="72"/>
      <c r="BC438" s="72"/>
      <c r="BD438" s="103"/>
      <c r="BE438" s="72"/>
      <c r="BF438" s="72"/>
      <c r="BG438" s="77"/>
      <c r="BH438" s="76"/>
      <c r="BI438" s="72"/>
      <c r="BJ438" s="79"/>
      <c r="BK438" s="84"/>
      <c r="BL438" s="76"/>
      <c r="BM438" s="76"/>
      <c r="BN438" s="89"/>
      <c r="BO438" s="89"/>
      <c r="BP438" s="77"/>
      <c r="BQ438" s="77"/>
      <c r="BR438" s="77"/>
      <c r="BS438" s="77"/>
      <c r="BT438" s="77"/>
      <c r="BU438" s="77"/>
      <c r="BV438" s="77"/>
      <c r="BW438" s="77"/>
      <c r="BX438" s="77"/>
      <c r="BY438" s="77"/>
      <c r="BZ438" s="77"/>
      <c r="CA438" s="77"/>
      <c r="CB438" s="77"/>
      <c r="CC438" s="77"/>
      <c r="CD438" s="77"/>
      <c r="CE438" s="77"/>
      <c r="CF438" s="77"/>
      <c r="CG438" s="77"/>
      <c r="CH438" s="77"/>
      <c r="CI438" s="77"/>
      <c r="CJ438" s="77"/>
      <c r="CK438" s="77"/>
      <c r="CL438" s="77"/>
      <c r="CM438" s="77"/>
      <c r="CN438" s="77"/>
      <c r="CO438" s="77"/>
      <c r="CP438" s="77"/>
      <c r="CQ438" s="77"/>
      <c r="CR438" s="77"/>
      <c r="CS438" s="77"/>
      <c r="CT438" s="77"/>
      <c r="CU438" s="77"/>
      <c r="CV438" s="77"/>
      <c r="CW438" s="77"/>
      <c r="CX438" s="77"/>
      <c r="CY438" s="77"/>
      <c r="CZ438" s="77"/>
      <c r="DA438" s="77"/>
      <c r="DB438" s="77"/>
      <c r="DC438" s="77"/>
      <c r="DD438" s="77"/>
      <c r="DE438" s="76"/>
      <c r="DF438" s="76"/>
      <c r="DG438" s="76"/>
      <c r="DI438" s="77"/>
      <c r="DJ438" s="77"/>
    </row>
    <row r="439" spans="1:114" s="105" customFormat="1" ht="15">
      <c r="A439" s="72"/>
      <c r="B439" s="72"/>
      <c r="C439" s="72"/>
      <c r="D439" s="72"/>
      <c r="E439" s="72"/>
      <c r="F439" s="77"/>
      <c r="G439" s="77"/>
      <c r="H439" s="77"/>
      <c r="I439" s="72"/>
      <c r="J439" s="103"/>
      <c r="K439" s="72"/>
      <c r="L439" s="72"/>
      <c r="M439" s="72"/>
      <c r="N439" s="72"/>
      <c r="O439" s="72"/>
      <c r="P439" s="77"/>
      <c r="Q439" s="78"/>
      <c r="R439" s="72"/>
      <c r="S439" s="77"/>
      <c r="T439" s="72"/>
      <c r="U439" s="72"/>
      <c r="V439" s="72"/>
      <c r="W439" s="72"/>
      <c r="X439" s="72"/>
      <c r="Y439" s="77"/>
      <c r="Z439" s="78"/>
      <c r="AA439" s="72"/>
      <c r="AB439" s="77"/>
      <c r="AC439" s="72"/>
      <c r="AD439" s="77"/>
      <c r="AE439" s="77"/>
      <c r="AF439" s="77"/>
      <c r="AG439" s="77"/>
      <c r="AH439" s="77"/>
      <c r="AI439" s="77"/>
      <c r="AJ439" s="77"/>
      <c r="AK439" s="77"/>
      <c r="AL439" s="72"/>
      <c r="AM439" s="72"/>
      <c r="AN439" s="72"/>
      <c r="AO439" s="72"/>
      <c r="AP439" s="72"/>
      <c r="AQ439" s="77"/>
      <c r="AR439" s="78"/>
      <c r="AS439" s="72"/>
      <c r="AT439" s="80"/>
      <c r="AU439" s="72"/>
      <c r="AV439" s="72"/>
      <c r="AW439" s="104"/>
      <c r="AX439" s="72"/>
      <c r="AY439" s="77"/>
      <c r="AZ439" s="82"/>
      <c r="BA439" s="83"/>
      <c r="BB439" s="72"/>
      <c r="BC439" s="72"/>
      <c r="BD439" s="103"/>
      <c r="BE439" s="72"/>
      <c r="BF439" s="72"/>
      <c r="BG439" s="77"/>
      <c r="BH439" s="76"/>
      <c r="BI439" s="72"/>
      <c r="BJ439" s="79"/>
      <c r="BK439" s="84"/>
      <c r="BL439" s="76"/>
      <c r="BM439" s="76"/>
      <c r="BN439" s="89"/>
      <c r="BO439" s="89"/>
      <c r="BP439" s="77"/>
      <c r="BQ439" s="77"/>
      <c r="BR439" s="77"/>
      <c r="BS439" s="77"/>
      <c r="BT439" s="77"/>
      <c r="BU439" s="77"/>
      <c r="BV439" s="77"/>
      <c r="BW439" s="77"/>
      <c r="BX439" s="77"/>
      <c r="BY439" s="77"/>
      <c r="BZ439" s="77"/>
      <c r="CA439" s="77"/>
      <c r="CB439" s="77"/>
      <c r="CC439" s="77"/>
      <c r="CD439" s="77"/>
      <c r="CE439" s="77"/>
      <c r="CF439" s="77"/>
      <c r="CG439" s="77"/>
      <c r="CH439" s="77"/>
      <c r="CI439" s="77"/>
      <c r="CJ439" s="77"/>
      <c r="CK439" s="77"/>
      <c r="CL439" s="77"/>
      <c r="CM439" s="77"/>
      <c r="CN439" s="77"/>
      <c r="CO439" s="77"/>
      <c r="CP439" s="77"/>
      <c r="CQ439" s="77"/>
      <c r="CR439" s="77"/>
      <c r="CS439" s="77"/>
      <c r="CT439" s="77"/>
      <c r="CU439" s="77"/>
      <c r="CV439" s="77"/>
      <c r="CW439" s="77"/>
      <c r="CX439" s="77"/>
      <c r="CY439" s="77"/>
      <c r="CZ439" s="77"/>
      <c r="DA439" s="77"/>
      <c r="DB439" s="77"/>
      <c r="DC439" s="77"/>
      <c r="DD439" s="77"/>
      <c r="DE439" s="76"/>
      <c r="DF439" s="76"/>
      <c r="DG439" s="76"/>
      <c r="DI439" s="77"/>
      <c r="DJ439" s="77"/>
    </row>
    <row r="440" spans="1:114" s="105" customFormat="1" ht="15">
      <c r="A440" s="72"/>
      <c r="B440" s="72"/>
      <c r="C440" s="72"/>
      <c r="D440" s="72"/>
      <c r="E440" s="72"/>
      <c r="F440" s="77"/>
      <c r="G440" s="77"/>
      <c r="H440" s="77"/>
      <c r="I440" s="72"/>
      <c r="J440" s="103"/>
      <c r="K440" s="72"/>
      <c r="L440" s="72"/>
      <c r="M440" s="72"/>
      <c r="N440" s="72"/>
      <c r="O440" s="72"/>
      <c r="P440" s="77"/>
      <c r="Q440" s="78"/>
      <c r="R440" s="72"/>
      <c r="S440" s="77"/>
      <c r="T440" s="72"/>
      <c r="U440" s="72"/>
      <c r="V440" s="72"/>
      <c r="W440" s="72"/>
      <c r="X440" s="72"/>
      <c r="Y440" s="77"/>
      <c r="Z440" s="78"/>
      <c r="AA440" s="72"/>
      <c r="AB440" s="77"/>
      <c r="AC440" s="72"/>
      <c r="AD440" s="77"/>
      <c r="AE440" s="77"/>
      <c r="AF440" s="77"/>
      <c r="AG440" s="77"/>
      <c r="AH440" s="77"/>
      <c r="AI440" s="77"/>
      <c r="AJ440" s="77"/>
      <c r="AK440" s="77"/>
      <c r="AL440" s="72"/>
      <c r="AM440" s="72"/>
      <c r="AN440" s="72"/>
      <c r="AO440" s="72"/>
      <c r="AP440" s="72"/>
      <c r="AQ440" s="77"/>
      <c r="AR440" s="78"/>
      <c r="AS440" s="72"/>
      <c r="AT440" s="80"/>
      <c r="AU440" s="72"/>
      <c r="AV440" s="72"/>
      <c r="AW440" s="104"/>
      <c r="AX440" s="72"/>
      <c r="AY440" s="77"/>
      <c r="AZ440" s="82"/>
      <c r="BA440" s="83"/>
      <c r="BB440" s="72"/>
      <c r="BC440" s="72"/>
      <c r="BD440" s="103"/>
      <c r="BE440" s="72"/>
      <c r="BF440" s="72"/>
      <c r="BG440" s="77"/>
      <c r="BH440" s="76"/>
      <c r="BI440" s="72"/>
      <c r="BJ440" s="79"/>
      <c r="BK440" s="84"/>
      <c r="BL440" s="76"/>
      <c r="BM440" s="76"/>
      <c r="BN440" s="89"/>
      <c r="BO440" s="89"/>
      <c r="BP440" s="77"/>
      <c r="BQ440" s="77"/>
      <c r="BR440" s="77"/>
      <c r="BS440" s="77"/>
      <c r="BT440" s="77"/>
      <c r="BU440" s="77"/>
      <c r="BV440" s="77"/>
      <c r="BW440" s="77"/>
      <c r="BX440" s="77"/>
      <c r="BY440" s="77"/>
      <c r="BZ440" s="77"/>
      <c r="CA440" s="77"/>
      <c r="CB440" s="77"/>
      <c r="CC440" s="77"/>
      <c r="CD440" s="77"/>
      <c r="CE440" s="77"/>
      <c r="CF440" s="77"/>
      <c r="CG440" s="77"/>
      <c r="CH440" s="77"/>
      <c r="CI440" s="77"/>
      <c r="CJ440" s="77"/>
      <c r="CK440" s="77"/>
      <c r="CL440" s="77"/>
      <c r="CM440" s="77"/>
      <c r="CN440" s="77"/>
      <c r="CO440" s="77"/>
      <c r="CP440" s="77"/>
      <c r="CQ440" s="77"/>
      <c r="CR440" s="77"/>
      <c r="CS440" s="77"/>
      <c r="CT440" s="77"/>
      <c r="CU440" s="77"/>
      <c r="CV440" s="77"/>
      <c r="CW440" s="77"/>
      <c r="CX440" s="77"/>
      <c r="CY440" s="77"/>
      <c r="CZ440" s="77"/>
      <c r="DA440" s="77"/>
      <c r="DB440" s="77"/>
      <c r="DC440" s="77"/>
      <c r="DD440" s="77"/>
      <c r="DE440" s="76"/>
      <c r="DF440" s="76"/>
      <c r="DG440" s="76"/>
      <c r="DI440" s="77"/>
      <c r="DJ440" s="77"/>
    </row>
    <row r="441" spans="1:114" s="105" customFormat="1" ht="15">
      <c r="A441" s="72"/>
      <c r="B441" s="72"/>
      <c r="C441" s="72"/>
      <c r="D441" s="72"/>
      <c r="E441" s="72"/>
      <c r="F441" s="77"/>
      <c r="G441" s="77"/>
      <c r="H441" s="77"/>
      <c r="I441" s="72"/>
      <c r="J441" s="103"/>
      <c r="K441" s="72"/>
      <c r="L441" s="72"/>
      <c r="M441" s="72"/>
      <c r="N441" s="72"/>
      <c r="O441" s="72"/>
      <c r="P441" s="77"/>
      <c r="Q441" s="78"/>
      <c r="R441" s="72"/>
      <c r="S441" s="77"/>
      <c r="T441" s="72"/>
      <c r="U441" s="72"/>
      <c r="V441" s="72"/>
      <c r="W441" s="72"/>
      <c r="X441" s="72"/>
      <c r="Y441" s="77"/>
      <c r="Z441" s="78"/>
      <c r="AA441" s="72"/>
      <c r="AB441" s="77"/>
      <c r="AC441" s="72"/>
      <c r="AD441" s="77"/>
      <c r="AE441" s="77"/>
      <c r="AF441" s="77"/>
      <c r="AG441" s="77"/>
      <c r="AH441" s="77"/>
      <c r="AI441" s="77"/>
      <c r="AJ441" s="77"/>
      <c r="AK441" s="77"/>
      <c r="AL441" s="72"/>
      <c r="AM441" s="72"/>
      <c r="AN441" s="72"/>
      <c r="AO441" s="72"/>
      <c r="AP441" s="72"/>
      <c r="AQ441" s="77"/>
      <c r="AR441" s="78"/>
      <c r="AS441" s="72"/>
      <c r="AT441" s="80"/>
      <c r="AU441" s="72"/>
      <c r="AV441" s="72"/>
      <c r="AW441" s="104"/>
      <c r="AX441" s="72"/>
      <c r="AY441" s="77"/>
      <c r="AZ441" s="82"/>
      <c r="BA441" s="83"/>
      <c r="BB441" s="72"/>
      <c r="BC441" s="72"/>
      <c r="BD441" s="103"/>
      <c r="BE441" s="72"/>
      <c r="BF441" s="72"/>
      <c r="BG441" s="77"/>
      <c r="BH441" s="76"/>
      <c r="BI441" s="72"/>
      <c r="BJ441" s="79"/>
      <c r="BK441" s="84"/>
      <c r="BL441" s="76"/>
      <c r="BM441" s="76"/>
      <c r="BN441" s="89"/>
      <c r="BO441" s="89"/>
      <c r="BP441" s="77"/>
      <c r="BQ441" s="77"/>
      <c r="BR441" s="77"/>
      <c r="BS441" s="77"/>
      <c r="BT441" s="77"/>
      <c r="BU441" s="77"/>
      <c r="BV441" s="77"/>
      <c r="BW441" s="77"/>
      <c r="BX441" s="77"/>
      <c r="BY441" s="77"/>
      <c r="BZ441" s="77"/>
      <c r="CA441" s="77"/>
      <c r="CB441" s="77"/>
      <c r="CC441" s="77"/>
      <c r="CD441" s="77"/>
      <c r="CE441" s="77"/>
      <c r="CF441" s="77"/>
      <c r="CG441" s="77"/>
      <c r="CH441" s="77"/>
      <c r="CI441" s="77"/>
      <c r="CJ441" s="77"/>
      <c r="CK441" s="77"/>
      <c r="CL441" s="77"/>
      <c r="CM441" s="77"/>
      <c r="CN441" s="77"/>
      <c r="CO441" s="77"/>
      <c r="CP441" s="77"/>
      <c r="CQ441" s="77"/>
      <c r="CR441" s="77"/>
      <c r="CS441" s="77"/>
      <c r="CT441" s="77"/>
      <c r="CU441" s="77"/>
      <c r="CV441" s="77"/>
      <c r="CW441" s="77"/>
      <c r="CX441" s="77"/>
      <c r="CY441" s="77"/>
      <c r="CZ441" s="77"/>
      <c r="DA441" s="77"/>
      <c r="DB441" s="77"/>
      <c r="DC441" s="77"/>
      <c r="DD441" s="77"/>
      <c r="DE441" s="76"/>
      <c r="DF441" s="76"/>
      <c r="DG441" s="76"/>
      <c r="DI441" s="77"/>
      <c r="DJ441" s="77"/>
    </row>
    <row r="442" spans="1:114" s="105" customFormat="1" ht="15">
      <c r="A442" s="72"/>
      <c r="B442" s="72"/>
      <c r="C442" s="72"/>
      <c r="D442" s="72"/>
      <c r="E442" s="72"/>
      <c r="F442" s="77"/>
      <c r="G442" s="77"/>
      <c r="H442" s="77"/>
      <c r="I442" s="72"/>
      <c r="J442" s="103"/>
      <c r="K442" s="72"/>
      <c r="L442" s="72"/>
      <c r="M442" s="72"/>
      <c r="N442" s="72"/>
      <c r="O442" s="72"/>
      <c r="P442" s="77"/>
      <c r="Q442" s="78"/>
      <c r="R442" s="72"/>
      <c r="S442" s="77"/>
      <c r="T442" s="72"/>
      <c r="U442" s="72"/>
      <c r="V442" s="72"/>
      <c r="W442" s="72"/>
      <c r="X442" s="72"/>
      <c r="Y442" s="77"/>
      <c r="Z442" s="78"/>
      <c r="AA442" s="72"/>
      <c r="AB442" s="77"/>
      <c r="AC442" s="72"/>
      <c r="AD442" s="77"/>
      <c r="AE442" s="77"/>
      <c r="AF442" s="77"/>
      <c r="AG442" s="77"/>
      <c r="AH442" s="77"/>
      <c r="AI442" s="77"/>
      <c r="AJ442" s="77"/>
      <c r="AK442" s="77"/>
      <c r="AL442" s="72"/>
      <c r="AM442" s="72"/>
      <c r="AN442" s="72"/>
      <c r="AO442" s="72"/>
      <c r="AP442" s="72"/>
      <c r="AQ442" s="77"/>
      <c r="AR442" s="78"/>
      <c r="AS442" s="72"/>
      <c r="AT442" s="80"/>
      <c r="AU442" s="72"/>
      <c r="AV442" s="72"/>
      <c r="AW442" s="104"/>
      <c r="AX442" s="72"/>
      <c r="AY442" s="77"/>
      <c r="AZ442" s="82"/>
      <c r="BA442" s="83"/>
      <c r="BB442" s="72"/>
      <c r="BC442" s="72"/>
      <c r="BD442" s="103"/>
      <c r="BE442" s="72"/>
      <c r="BF442" s="72"/>
      <c r="BG442" s="77"/>
      <c r="BH442" s="76"/>
      <c r="BI442" s="72"/>
      <c r="BJ442" s="79"/>
      <c r="BK442" s="84"/>
      <c r="BL442" s="76"/>
      <c r="BM442" s="76"/>
      <c r="BN442" s="89"/>
      <c r="BO442" s="89"/>
      <c r="BP442" s="77"/>
      <c r="BQ442" s="77"/>
      <c r="BR442" s="77"/>
      <c r="BS442" s="77"/>
      <c r="BT442" s="77"/>
      <c r="BU442" s="77"/>
      <c r="BV442" s="77"/>
      <c r="BW442" s="77"/>
      <c r="BX442" s="77"/>
      <c r="BY442" s="77"/>
      <c r="BZ442" s="77"/>
      <c r="CA442" s="77"/>
      <c r="CB442" s="77"/>
      <c r="CC442" s="77"/>
      <c r="CD442" s="77"/>
      <c r="CE442" s="77"/>
      <c r="CF442" s="77"/>
      <c r="CG442" s="77"/>
      <c r="CH442" s="77"/>
      <c r="CI442" s="77"/>
      <c r="CJ442" s="77"/>
      <c r="CK442" s="77"/>
      <c r="CL442" s="77"/>
      <c r="CM442" s="77"/>
      <c r="CN442" s="77"/>
      <c r="CO442" s="77"/>
      <c r="CP442" s="77"/>
      <c r="CQ442" s="77"/>
      <c r="CR442" s="77"/>
      <c r="CS442" s="77"/>
      <c r="CT442" s="77"/>
      <c r="CU442" s="77"/>
      <c r="CV442" s="77"/>
      <c r="CW442" s="77"/>
      <c r="CX442" s="77"/>
      <c r="CY442" s="77"/>
      <c r="CZ442" s="77"/>
      <c r="DA442" s="77"/>
      <c r="DB442" s="77"/>
      <c r="DC442" s="77"/>
      <c r="DD442" s="77"/>
      <c r="DE442" s="76"/>
      <c r="DF442" s="76"/>
      <c r="DG442" s="76"/>
      <c r="DI442" s="77"/>
      <c r="DJ442" s="77"/>
    </row>
    <row r="443" spans="1:114" s="105" customFormat="1" ht="15">
      <c r="A443" s="72"/>
      <c r="B443" s="72"/>
      <c r="C443" s="72"/>
      <c r="D443" s="72"/>
      <c r="E443" s="72"/>
      <c r="F443" s="77"/>
      <c r="G443" s="77"/>
      <c r="H443" s="77"/>
      <c r="I443" s="72"/>
      <c r="J443" s="103"/>
      <c r="K443" s="72"/>
      <c r="L443" s="72"/>
      <c r="M443" s="72"/>
      <c r="N443" s="72"/>
      <c r="O443" s="72"/>
      <c r="P443" s="77"/>
      <c r="Q443" s="78"/>
      <c r="R443" s="72"/>
      <c r="S443" s="77"/>
      <c r="T443" s="72"/>
      <c r="U443" s="72"/>
      <c r="V443" s="72"/>
      <c r="W443" s="72"/>
      <c r="X443" s="72"/>
      <c r="Y443" s="77"/>
      <c r="Z443" s="78"/>
      <c r="AA443" s="72"/>
      <c r="AB443" s="77"/>
      <c r="AC443" s="72"/>
      <c r="AD443" s="77"/>
      <c r="AE443" s="77"/>
      <c r="AF443" s="77"/>
      <c r="AG443" s="77"/>
      <c r="AH443" s="77"/>
      <c r="AI443" s="77"/>
      <c r="AJ443" s="77"/>
      <c r="AK443" s="77"/>
      <c r="AL443" s="72"/>
      <c r="AM443" s="72"/>
      <c r="AN443" s="72"/>
      <c r="AO443" s="72"/>
      <c r="AP443" s="72"/>
      <c r="AQ443" s="77"/>
      <c r="AR443" s="78"/>
      <c r="AS443" s="72"/>
      <c r="AT443" s="80"/>
      <c r="AU443" s="72"/>
      <c r="AV443" s="72"/>
      <c r="AW443" s="104"/>
      <c r="AX443" s="72"/>
      <c r="AY443" s="77"/>
      <c r="AZ443" s="82"/>
      <c r="BA443" s="83"/>
      <c r="BB443" s="72"/>
      <c r="BC443" s="72"/>
      <c r="BD443" s="103"/>
      <c r="BE443" s="72"/>
      <c r="BF443" s="72"/>
      <c r="BG443" s="77"/>
      <c r="BH443" s="76"/>
      <c r="BI443" s="72"/>
      <c r="BJ443" s="79"/>
      <c r="BK443" s="84"/>
      <c r="BL443" s="76"/>
      <c r="BM443" s="76"/>
      <c r="BN443" s="89"/>
      <c r="BO443" s="89"/>
      <c r="BP443" s="77"/>
      <c r="BQ443" s="77"/>
      <c r="BR443" s="77"/>
      <c r="BS443" s="77"/>
      <c r="BT443" s="77"/>
      <c r="BU443" s="77"/>
      <c r="BV443" s="77"/>
      <c r="BW443" s="77"/>
      <c r="BX443" s="77"/>
      <c r="BY443" s="77"/>
      <c r="BZ443" s="77"/>
      <c r="CA443" s="77"/>
      <c r="CB443" s="77"/>
      <c r="CC443" s="77"/>
      <c r="CD443" s="77"/>
      <c r="CE443" s="77"/>
      <c r="CF443" s="77"/>
      <c r="CG443" s="77"/>
      <c r="CH443" s="77"/>
      <c r="CI443" s="77"/>
      <c r="CJ443" s="77"/>
      <c r="CK443" s="77"/>
      <c r="CL443" s="77"/>
      <c r="CM443" s="77"/>
      <c r="CN443" s="77"/>
      <c r="CO443" s="77"/>
      <c r="CP443" s="77"/>
      <c r="CQ443" s="77"/>
      <c r="CR443" s="77"/>
      <c r="CS443" s="77"/>
      <c r="CT443" s="77"/>
      <c r="CU443" s="77"/>
      <c r="CV443" s="77"/>
      <c r="CW443" s="77"/>
      <c r="CX443" s="77"/>
      <c r="CY443" s="77"/>
      <c r="CZ443" s="77"/>
      <c r="DA443" s="77"/>
      <c r="DB443" s="77"/>
      <c r="DC443" s="77"/>
      <c r="DD443" s="77"/>
      <c r="DE443" s="76"/>
      <c r="DF443" s="76"/>
      <c r="DG443" s="76"/>
      <c r="DI443" s="77"/>
      <c r="DJ443" s="77"/>
    </row>
    <row r="444" spans="1:114" s="105" customFormat="1" ht="15">
      <c r="A444" s="72"/>
      <c r="B444" s="72"/>
      <c r="C444" s="72"/>
      <c r="D444" s="72"/>
      <c r="E444" s="72"/>
      <c r="F444" s="77"/>
      <c r="G444" s="77"/>
      <c r="H444" s="77"/>
      <c r="I444" s="72"/>
      <c r="J444" s="103"/>
      <c r="K444" s="72"/>
      <c r="L444" s="72"/>
      <c r="M444" s="72"/>
      <c r="N444" s="72"/>
      <c r="O444" s="72"/>
      <c r="P444" s="77"/>
      <c r="Q444" s="78"/>
      <c r="R444" s="72"/>
      <c r="S444" s="77"/>
      <c r="T444" s="72"/>
      <c r="U444" s="72"/>
      <c r="V444" s="72"/>
      <c r="W444" s="72"/>
      <c r="X444" s="72"/>
      <c r="Y444" s="77"/>
      <c r="Z444" s="78"/>
      <c r="AA444" s="72"/>
      <c r="AB444" s="77"/>
      <c r="AC444" s="72"/>
      <c r="AD444" s="77"/>
      <c r="AE444" s="77"/>
      <c r="AF444" s="77"/>
      <c r="AG444" s="77"/>
      <c r="AH444" s="77"/>
      <c r="AI444" s="77"/>
      <c r="AJ444" s="77"/>
      <c r="AK444" s="77"/>
      <c r="AL444" s="72"/>
      <c r="AM444" s="72"/>
      <c r="AN444" s="72"/>
      <c r="AO444" s="72"/>
      <c r="AP444" s="72"/>
      <c r="AQ444" s="77"/>
      <c r="AR444" s="78"/>
      <c r="AS444" s="72"/>
      <c r="AT444" s="80"/>
      <c r="AU444" s="72"/>
      <c r="AV444" s="72"/>
      <c r="AW444" s="104"/>
      <c r="AX444" s="72"/>
      <c r="AY444" s="77"/>
      <c r="AZ444" s="82"/>
      <c r="BA444" s="83"/>
      <c r="BB444" s="72"/>
      <c r="BC444" s="72"/>
      <c r="BD444" s="103"/>
      <c r="BE444" s="72"/>
      <c r="BF444" s="72"/>
      <c r="BG444" s="77"/>
      <c r="BH444" s="76"/>
      <c r="BI444" s="72"/>
      <c r="BJ444" s="106"/>
      <c r="BK444" s="107"/>
      <c r="BL444" s="76"/>
      <c r="BM444" s="76"/>
      <c r="BN444" s="89"/>
      <c r="BO444" s="89"/>
      <c r="BP444" s="77"/>
      <c r="BQ444" s="77"/>
      <c r="BR444" s="77"/>
      <c r="BS444" s="77"/>
      <c r="BT444" s="77"/>
      <c r="BU444" s="77"/>
      <c r="BV444" s="77"/>
      <c r="BW444" s="77"/>
      <c r="BX444" s="77"/>
      <c r="BY444" s="77"/>
      <c r="BZ444" s="77"/>
      <c r="CA444" s="77"/>
      <c r="CB444" s="77"/>
      <c r="CC444" s="77"/>
      <c r="CD444" s="77"/>
      <c r="CE444" s="77"/>
      <c r="CF444" s="77"/>
      <c r="CG444" s="77"/>
      <c r="CH444" s="77"/>
      <c r="CI444" s="77"/>
      <c r="CJ444" s="77"/>
      <c r="CK444" s="77"/>
      <c r="CL444" s="77"/>
      <c r="CM444" s="77"/>
      <c r="CN444" s="77"/>
      <c r="CO444" s="77"/>
      <c r="CP444" s="77"/>
      <c r="CQ444" s="77"/>
      <c r="CR444" s="77"/>
      <c r="CS444" s="77"/>
      <c r="CT444" s="77"/>
      <c r="CU444" s="77"/>
      <c r="CV444" s="77"/>
      <c r="CW444" s="77"/>
      <c r="CX444" s="77"/>
      <c r="CY444" s="77"/>
      <c r="CZ444" s="77"/>
      <c r="DA444" s="77"/>
      <c r="DB444" s="77"/>
      <c r="DC444" s="77"/>
      <c r="DD444" s="77"/>
      <c r="DE444" s="76"/>
      <c r="DF444" s="76"/>
      <c r="DG444" s="76"/>
      <c r="DI444" s="77"/>
      <c r="DJ444" s="77"/>
    </row>
    <row r="445" spans="1:114" s="105" customFormat="1" ht="15">
      <c r="A445" s="72"/>
      <c r="B445" s="72"/>
      <c r="C445" s="72"/>
      <c r="D445" s="72"/>
      <c r="E445" s="72"/>
      <c r="F445" s="77"/>
      <c r="G445" s="77"/>
      <c r="H445" s="77"/>
      <c r="I445" s="72"/>
      <c r="J445" s="103"/>
      <c r="K445" s="72"/>
      <c r="L445" s="72"/>
      <c r="M445" s="72"/>
      <c r="N445" s="72"/>
      <c r="O445" s="72"/>
      <c r="P445" s="77"/>
      <c r="Q445" s="78"/>
      <c r="R445" s="72"/>
      <c r="S445" s="77"/>
      <c r="T445" s="72"/>
      <c r="U445" s="72"/>
      <c r="V445" s="72"/>
      <c r="W445" s="72"/>
      <c r="X445" s="72"/>
      <c r="Y445" s="77"/>
      <c r="Z445" s="78"/>
      <c r="AA445" s="72"/>
      <c r="AB445" s="77"/>
      <c r="AC445" s="72"/>
      <c r="AD445" s="77"/>
      <c r="AE445" s="77"/>
      <c r="AF445" s="77"/>
      <c r="AG445" s="77"/>
      <c r="AH445" s="77"/>
      <c r="AI445" s="77"/>
      <c r="AJ445" s="77"/>
      <c r="AK445" s="77"/>
      <c r="AL445" s="72"/>
      <c r="AM445" s="72"/>
      <c r="AN445" s="72"/>
      <c r="AO445" s="72"/>
      <c r="AP445" s="72"/>
      <c r="AQ445" s="77"/>
      <c r="AR445" s="78"/>
      <c r="AS445" s="72"/>
      <c r="AT445" s="80"/>
      <c r="AU445" s="72"/>
      <c r="AV445" s="72"/>
      <c r="AW445" s="104"/>
      <c r="AX445" s="72"/>
      <c r="AY445" s="77"/>
      <c r="AZ445" s="82"/>
      <c r="BA445" s="83"/>
      <c r="BB445" s="72"/>
      <c r="BC445" s="72"/>
      <c r="BD445" s="103"/>
      <c r="BE445" s="72"/>
      <c r="BF445" s="72"/>
      <c r="BG445" s="77"/>
      <c r="BH445" s="76"/>
      <c r="BI445" s="72"/>
      <c r="BJ445" s="79"/>
      <c r="BK445" s="84"/>
      <c r="BL445" s="76"/>
      <c r="BM445" s="76"/>
      <c r="BN445" s="89"/>
      <c r="BO445" s="89"/>
      <c r="BP445" s="77"/>
      <c r="BQ445" s="77"/>
      <c r="BR445" s="77"/>
      <c r="BS445" s="77"/>
      <c r="BT445" s="77"/>
      <c r="BU445" s="77"/>
      <c r="BV445" s="77"/>
      <c r="BW445" s="77"/>
      <c r="BX445" s="77"/>
      <c r="BY445" s="77"/>
      <c r="BZ445" s="77"/>
      <c r="CA445" s="77"/>
      <c r="CB445" s="77"/>
      <c r="CC445" s="77"/>
      <c r="CD445" s="77"/>
      <c r="CE445" s="77"/>
      <c r="CF445" s="77"/>
      <c r="CG445" s="77"/>
      <c r="CH445" s="77"/>
      <c r="CI445" s="77"/>
      <c r="CJ445" s="77"/>
      <c r="CK445" s="77"/>
      <c r="CL445" s="77"/>
      <c r="CM445" s="77"/>
      <c r="CN445" s="77"/>
      <c r="CO445" s="77"/>
      <c r="CP445" s="77"/>
      <c r="CQ445" s="77"/>
      <c r="CR445" s="77"/>
      <c r="CS445" s="77"/>
      <c r="CT445" s="77"/>
      <c r="CU445" s="77"/>
      <c r="CV445" s="77"/>
      <c r="CW445" s="77"/>
      <c r="CX445" s="77"/>
      <c r="CY445" s="77"/>
      <c r="CZ445" s="77"/>
      <c r="DA445" s="77"/>
      <c r="DB445" s="77"/>
      <c r="DC445" s="77"/>
      <c r="DD445" s="77"/>
      <c r="DE445" s="76"/>
      <c r="DF445" s="76"/>
      <c r="DG445" s="76"/>
      <c r="DI445" s="77"/>
      <c r="DJ445" s="77"/>
    </row>
    <row r="446" spans="1:114" s="105" customFormat="1" ht="15">
      <c r="A446" s="72"/>
      <c r="B446" s="72"/>
      <c r="C446" s="72"/>
      <c r="D446" s="72"/>
      <c r="E446" s="72"/>
      <c r="F446" s="77"/>
      <c r="G446" s="77"/>
      <c r="H446" s="77"/>
      <c r="I446" s="72"/>
      <c r="J446" s="103"/>
      <c r="K446" s="72"/>
      <c r="L446" s="72"/>
      <c r="M446" s="72"/>
      <c r="N446" s="72"/>
      <c r="O446" s="72"/>
      <c r="P446" s="77"/>
      <c r="Q446" s="78"/>
      <c r="R446" s="72"/>
      <c r="S446" s="77"/>
      <c r="T446" s="72"/>
      <c r="U446" s="72"/>
      <c r="V446" s="72"/>
      <c r="W446" s="72"/>
      <c r="X446" s="72"/>
      <c r="Y446" s="77"/>
      <c r="Z446" s="78"/>
      <c r="AA446" s="72"/>
      <c r="AB446" s="77"/>
      <c r="AC446" s="72"/>
      <c r="AD446" s="77"/>
      <c r="AE446" s="77"/>
      <c r="AF446" s="77"/>
      <c r="AG446" s="77"/>
      <c r="AH446" s="77"/>
      <c r="AI446" s="77"/>
      <c r="AJ446" s="77"/>
      <c r="AK446" s="77"/>
      <c r="AL446" s="72"/>
      <c r="AM446" s="72"/>
      <c r="AN446" s="72"/>
      <c r="AO446" s="72"/>
      <c r="AP446" s="72"/>
      <c r="AQ446" s="77"/>
      <c r="AR446" s="78"/>
      <c r="AS446" s="72"/>
      <c r="AT446" s="80"/>
      <c r="AU446" s="72"/>
      <c r="AV446" s="72"/>
      <c r="AW446" s="104"/>
      <c r="AX446" s="72"/>
      <c r="AY446" s="77"/>
      <c r="AZ446" s="82"/>
      <c r="BA446" s="83"/>
      <c r="BB446" s="72"/>
      <c r="BC446" s="72"/>
      <c r="BD446" s="103"/>
      <c r="BE446" s="72"/>
      <c r="BF446" s="72"/>
      <c r="BG446" s="77"/>
      <c r="BH446" s="76"/>
      <c r="BI446" s="72"/>
      <c r="BJ446" s="79"/>
      <c r="BK446" s="84"/>
      <c r="BL446" s="76"/>
      <c r="BM446" s="76"/>
      <c r="BN446" s="89"/>
      <c r="BO446" s="89"/>
      <c r="BP446" s="77"/>
      <c r="BQ446" s="77"/>
      <c r="BR446" s="77"/>
      <c r="BS446" s="77"/>
      <c r="BT446" s="77"/>
      <c r="BU446" s="77"/>
      <c r="BV446" s="77"/>
      <c r="BW446" s="77"/>
      <c r="BX446" s="77"/>
      <c r="BY446" s="77"/>
      <c r="BZ446" s="77"/>
      <c r="CA446" s="77"/>
      <c r="CB446" s="77"/>
      <c r="CC446" s="77"/>
      <c r="CD446" s="77"/>
      <c r="CE446" s="77"/>
      <c r="CF446" s="77"/>
      <c r="CG446" s="77"/>
      <c r="CH446" s="77"/>
      <c r="CI446" s="77"/>
      <c r="CJ446" s="77"/>
      <c r="CK446" s="77"/>
      <c r="CL446" s="77"/>
      <c r="CM446" s="77"/>
      <c r="CN446" s="77"/>
      <c r="CO446" s="77"/>
      <c r="CP446" s="77"/>
      <c r="CQ446" s="77"/>
      <c r="CR446" s="77"/>
      <c r="CS446" s="77"/>
      <c r="CT446" s="77"/>
      <c r="CU446" s="77"/>
      <c r="CV446" s="77"/>
      <c r="CW446" s="77"/>
      <c r="CX446" s="77"/>
      <c r="CY446" s="77"/>
      <c r="CZ446" s="77"/>
      <c r="DA446" s="77"/>
      <c r="DB446" s="77"/>
      <c r="DC446" s="77"/>
      <c r="DD446" s="77"/>
      <c r="DE446" s="76"/>
      <c r="DF446" s="76"/>
      <c r="DG446" s="76"/>
      <c r="DI446" s="77"/>
      <c r="DJ446" s="77"/>
    </row>
    <row r="447" spans="1:114" s="105" customFormat="1" ht="15">
      <c r="A447" s="72"/>
      <c r="B447" s="72"/>
      <c r="C447" s="72"/>
      <c r="D447" s="72"/>
      <c r="E447" s="72"/>
      <c r="F447" s="77"/>
      <c r="G447" s="77"/>
      <c r="H447" s="77"/>
      <c r="I447" s="72"/>
      <c r="J447" s="103"/>
      <c r="K447" s="72"/>
      <c r="L447" s="72"/>
      <c r="M447" s="72"/>
      <c r="N447" s="72"/>
      <c r="O447" s="72"/>
      <c r="P447" s="77"/>
      <c r="Q447" s="78"/>
      <c r="R447" s="72"/>
      <c r="S447" s="77"/>
      <c r="T447" s="72"/>
      <c r="U447" s="72"/>
      <c r="V447" s="72"/>
      <c r="W447" s="72"/>
      <c r="X447" s="72"/>
      <c r="Y447" s="77"/>
      <c r="Z447" s="78"/>
      <c r="AA447" s="72"/>
      <c r="AB447" s="77"/>
      <c r="AC447" s="72"/>
      <c r="AD447" s="77"/>
      <c r="AE447" s="77"/>
      <c r="AF447" s="77"/>
      <c r="AG447" s="77"/>
      <c r="AH447" s="77"/>
      <c r="AI447" s="77"/>
      <c r="AJ447" s="77"/>
      <c r="AK447" s="77"/>
      <c r="AL447" s="72"/>
      <c r="AM447" s="72"/>
      <c r="AN447" s="72"/>
      <c r="AO447" s="72"/>
      <c r="AP447" s="72"/>
      <c r="AQ447" s="77"/>
      <c r="AR447" s="78"/>
      <c r="AS447" s="72"/>
      <c r="AT447" s="80"/>
      <c r="AU447" s="72"/>
      <c r="AV447" s="72"/>
      <c r="AW447" s="104"/>
      <c r="AX447" s="72"/>
      <c r="AY447" s="77"/>
      <c r="AZ447" s="82"/>
      <c r="BA447" s="83"/>
      <c r="BB447" s="72"/>
      <c r="BC447" s="72"/>
      <c r="BD447" s="103"/>
      <c r="BE447" s="72"/>
      <c r="BF447" s="72"/>
      <c r="BG447" s="77"/>
      <c r="BH447" s="76"/>
      <c r="BI447" s="72"/>
      <c r="BJ447" s="79"/>
      <c r="BK447" s="84"/>
      <c r="BL447" s="76"/>
      <c r="BM447" s="76"/>
      <c r="BN447" s="89"/>
      <c r="BO447" s="89"/>
      <c r="BP447" s="77"/>
      <c r="BQ447" s="77"/>
      <c r="BR447" s="77"/>
      <c r="BS447" s="77"/>
      <c r="BT447" s="77"/>
      <c r="BU447" s="77"/>
      <c r="BV447" s="77"/>
      <c r="BW447" s="77"/>
      <c r="BX447" s="77"/>
      <c r="BY447" s="77"/>
      <c r="BZ447" s="77"/>
      <c r="CA447" s="77"/>
      <c r="CB447" s="77"/>
      <c r="CC447" s="77"/>
      <c r="CD447" s="77"/>
      <c r="CE447" s="77"/>
      <c r="CF447" s="77"/>
      <c r="CG447" s="77"/>
      <c r="CH447" s="77"/>
      <c r="CI447" s="77"/>
      <c r="CJ447" s="77"/>
      <c r="CK447" s="77"/>
      <c r="CL447" s="77"/>
      <c r="CM447" s="77"/>
      <c r="CN447" s="77"/>
      <c r="CO447" s="77"/>
      <c r="CP447" s="77"/>
      <c r="CQ447" s="77"/>
      <c r="CR447" s="77"/>
      <c r="CS447" s="77"/>
      <c r="CT447" s="77"/>
      <c r="CU447" s="77"/>
      <c r="CV447" s="77"/>
      <c r="CW447" s="77"/>
      <c r="CX447" s="77"/>
      <c r="CY447" s="77"/>
      <c r="CZ447" s="77"/>
      <c r="DA447" s="77"/>
      <c r="DB447" s="77"/>
      <c r="DC447" s="77"/>
      <c r="DD447" s="77"/>
      <c r="DE447" s="76"/>
      <c r="DF447" s="76"/>
      <c r="DG447" s="76"/>
      <c r="DI447" s="77"/>
      <c r="DJ447" s="77"/>
    </row>
    <row r="448" spans="1:114" s="105" customFormat="1" ht="15">
      <c r="A448" s="72"/>
      <c r="B448" s="72"/>
      <c r="C448" s="72"/>
      <c r="D448" s="72"/>
      <c r="E448" s="72"/>
      <c r="F448" s="77"/>
      <c r="G448" s="77"/>
      <c r="H448" s="77"/>
      <c r="I448" s="72"/>
      <c r="J448" s="103"/>
      <c r="K448" s="72"/>
      <c r="L448" s="72"/>
      <c r="M448" s="72"/>
      <c r="N448" s="72"/>
      <c r="O448" s="72"/>
      <c r="P448" s="77"/>
      <c r="Q448" s="78"/>
      <c r="R448" s="72"/>
      <c r="S448" s="77"/>
      <c r="T448" s="72"/>
      <c r="U448" s="72"/>
      <c r="V448" s="72"/>
      <c r="W448" s="72"/>
      <c r="X448" s="72"/>
      <c r="Y448" s="77"/>
      <c r="Z448" s="78"/>
      <c r="AA448" s="72"/>
      <c r="AB448" s="77"/>
      <c r="AC448" s="72"/>
      <c r="AD448" s="77"/>
      <c r="AE448" s="77"/>
      <c r="AF448" s="77"/>
      <c r="AG448" s="77"/>
      <c r="AH448" s="77"/>
      <c r="AI448" s="77"/>
      <c r="AJ448" s="77"/>
      <c r="AK448" s="77"/>
      <c r="AL448" s="72"/>
      <c r="AM448" s="72"/>
      <c r="AN448" s="72"/>
      <c r="AO448" s="72"/>
      <c r="AP448" s="72"/>
      <c r="AQ448" s="77"/>
      <c r="AR448" s="78"/>
      <c r="AS448" s="72"/>
      <c r="AT448" s="80"/>
      <c r="AU448" s="72"/>
      <c r="AV448" s="72"/>
      <c r="AW448" s="104"/>
      <c r="AX448" s="72"/>
      <c r="AY448" s="77"/>
      <c r="AZ448" s="82"/>
      <c r="BA448" s="83"/>
      <c r="BB448" s="72"/>
      <c r="BC448" s="72"/>
      <c r="BD448" s="103"/>
      <c r="BE448" s="72"/>
      <c r="BF448" s="72"/>
      <c r="BG448" s="77"/>
      <c r="BH448" s="76"/>
      <c r="BI448" s="72"/>
      <c r="BJ448" s="79"/>
      <c r="BK448" s="84"/>
      <c r="BL448" s="76"/>
      <c r="BM448" s="76"/>
      <c r="BN448" s="89"/>
      <c r="BO448" s="89"/>
      <c r="BP448" s="77"/>
      <c r="BQ448" s="77"/>
      <c r="BR448" s="77"/>
      <c r="BS448" s="77"/>
      <c r="BT448" s="77"/>
      <c r="BU448" s="77"/>
      <c r="BV448" s="77"/>
      <c r="BW448" s="77"/>
      <c r="BX448" s="77"/>
      <c r="BY448" s="77"/>
      <c r="BZ448" s="77"/>
      <c r="CA448" s="77"/>
      <c r="CB448" s="77"/>
      <c r="CC448" s="77"/>
      <c r="CD448" s="77"/>
      <c r="CE448" s="77"/>
      <c r="CF448" s="77"/>
      <c r="CG448" s="77"/>
      <c r="CH448" s="77"/>
      <c r="CI448" s="77"/>
      <c r="CJ448" s="77"/>
      <c r="CK448" s="77"/>
      <c r="CL448" s="77"/>
      <c r="CM448" s="77"/>
      <c r="CN448" s="77"/>
      <c r="CO448" s="77"/>
      <c r="CP448" s="77"/>
      <c r="CQ448" s="77"/>
      <c r="CR448" s="77"/>
      <c r="CS448" s="77"/>
      <c r="CT448" s="77"/>
      <c r="CU448" s="77"/>
      <c r="CV448" s="77"/>
      <c r="CW448" s="77"/>
      <c r="CX448" s="77"/>
      <c r="CY448" s="77"/>
      <c r="CZ448" s="77"/>
      <c r="DA448" s="77"/>
      <c r="DB448" s="77"/>
      <c r="DC448" s="77"/>
      <c r="DD448" s="77"/>
      <c r="DE448" s="76"/>
      <c r="DF448" s="76"/>
      <c r="DG448" s="76"/>
      <c r="DI448" s="77"/>
      <c r="DJ448" s="77"/>
    </row>
    <row r="449" spans="1:114" s="105" customFormat="1" ht="15">
      <c r="A449" s="72"/>
      <c r="B449" s="72"/>
      <c r="C449" s="72"/>
      <c r="D449" s="72"/>
      <c r="E449" s="72"/>
      <c r="F449" s="77"/>
      <c r="G449" s="77"/>
      <c r="H449" s="77"/>
      <c r="I449" s="72"/>
      <c r="J449" s="103"/>
      <c r="K449" s="72"/>
      <c r="L449" s="72"/>
      <c r="M449" s="72"/>
      <c r="N449" s="72"/>
      <c r="O449" s="72"/>
      <c r="P449" s="77"/>
      <c r="Q449" s="78"/>
      <c r="R449" s="72"/>
      <c r="S449" s="77"/>
      <c r="T449" s="72"/>
      <c r="U449" s="72"/>
      <c r="V449" s="72"/>
      <c r="W449" s="72"/>
      <c r="X449" s="72"/>
      <c r="Y449" s="77"/>
      <c r="Z449" s="78"/>
      <c r="AA449" s="72"/>
      <c r="AB449" s="77"/>
      <c r="AC449" s="72"/>
      <c r="AD449" s="77"/>
      <c r="AE449" s="77"/>
      <c r="AF449" s="77"/>
      <c r="AG449" s="77"/>
      <c r="AH449" s="77"/>
      <c r="AI449" s="77"/>
      <c r="AJ449" s="77"/>
      <c r="AK449" s="77"/>
      <c r="AL449" s="72"/>
      <c r="AM449" s="72"/>
      <c r="AN449" s="72"/>
      <c r="AO449" s="72"/>
      <c r="AP449" s="72"/>
      <c r="AQ449" s="77"/>
      <c r="AR449" s="78"/>
      <c r="AS449" s="72"/>
      <c r="AT449" s="80"/>
      <c r="AU449" s="72"/>
      <c r="AV449" s="72"/>
      <c r="AW449" s="104"/>
      <c r="AX449" s="72"/>
      <c r="AY449" s="77"/>
      <c r="AZ449" s="82"/>
      <c r="BA449" s="83"/>
      <c r="BB449" s="72"/>
      <c r="BC449" s="72"/>
      <c r="BD449" s="103"/>
      <c r="BE449" s="72"/>
      <c r="BF449" s="72"/>
      <c r="BG449" s="77"/>
      <c r="BH449" s="76"/>
      <c r="BI449" s="72"/>
      <c r="BJ449" s="79"/>
      <c r="BK449" s="84"/>
      <c r="BL449" s="76"/>
      <c r="BM449" s="76"/>
      <c r="BN449" s="89"/>
      <c r="BO449" s="89"/>
      <c r="BP449" s="77"/>
      <c r="BQ449" s="77"/>
      <c r="BR449" s="77"/>
      <c r="BS449" s="77"/>
      <c r="BT449" s="77"/>
      <c r="BU449" s="77"/>
      <c r="BV449" s="77"/>
      <c r="BW449" s="77"/>
      <c r="BX449" s="77"/>
      <c r="BY449" s="77"/>
      <c r="BZ449" s="77"/>
      <c r="CA449" s="77"/>
      <c r="CB449" s="77"/>
      <c r="CC449" s="77"/>
      <c r="CD449" s="77"/>
      <c r="CE449" s="77"/>
      <c r="CF449" s="77"/>
      <c r="CG449" s="77"/>
      <c r="CH449" s="77"/>
      <c r="CI449" s="77"/>
      <c r="CJ449" s="77"/>
      <c r="CK449" s="77"/>
      <c r="CL449" s="77"/>
      <c r="CM449" s="77"/>
      <c r="CN449" s="77"/>
      <c r="CO449" s="77"/>
      <c r="CP449" s="77"/>
      <c r="CQ449" s="77"/>
      <c r="CR449" s="77"/>
      <c r="CS449" s="77"/>
      <c r="CT449" s="77"/>
      <c r="CU449" s="77"/>
      <c r="CV449" s="77"/>
      <c r="CW449" s="77"/>
      <c r="CX449" s="77"/>
      <c r="CY449" s="77"/>
      <c r="CZ449" s="77"/>
      <c r="DA449" s="77"/>
      <c r="DB449" s="77"/>
      <c r="DC449" s="77"/>
      <c r="DD449" s="77"/>
      <c r="DE449" s="76"/>
      <c r="DF449" s="76"/>
      <c r="DG449" s="76"/>
      <c r="DI449" s="77"/>
      <c r="DJ449" s="77"/>
    </row>
    <row r="450" spans="1:114" s="105" customFormat="1" ht="15">
      <c r="A450" s="72"/>
      <c r="B450" s="72"/>
      <c r="C450" s="72"/>
      <c r="D450" s="72"/>
      <c r="E450" s="72"/>
      <c r="F450" s="77"/>
      <c r="G450" s="77"/>
      <c r="H450" s="77"/>
      <c r="I450" s="72"/>
      <c r="J450" s="103"/>
      <c r="K450" s="72"/>
      <c r="L450" s="72"/>
      <c r="M450" s="72"/>
      <c r="N450" s="72"/>
      <c r="O450" s="72"/>
      <c r="P450" s="77"/>
      <c r="Q450" s="78"/>
      <c r="R450" s="72"/>
      <c r="S450" s="77"/>
      <c r="T450" s="72"/>
      <c r="U450" s="72"/>
      <c r="V450" s="72"/>
      <c r="W450" s="72"/>
      <c r="X450" s="72"/>
      <c r="Y450" s="77"/>
      <c r="Z450" s="78"/>
      <c r="AA450" s="72"/>
      <c r="AB450" s="77"/>
      <c r="AC450" s="72"/>
      <c r="AD450" s="77"/>
      <c r="AE450" s="77"/>
      <c r="AF450" s="77"/>
      <c r="AG450" s="77"/>
      <c r="AH450" s="77"/>
      <c r="AI450" s="77"/>
      <c r="AJ450" s="77"/>
      <c r="AK450" s="77"/>
      <c r="AL450" s="72"/>
      <c r="AM450" s="72"/>
      <c r="AN450" s="72"/>
      <c r="AO450" s="72"/>
      <c r="AP450" s="72"/>
      <c r="AQ450" s="77"/>
      <c r="AR450" s="78"/>
      <c r="AS450" s="72"/>
      <c r="AT450" s="80"/>
      <c r="AU450" s="72"/>
      <c r="AV450" s="72"/>
      <c r="AW450" s="104"/>
      <c r="AX450" s="72"/>
      <c r="AY450" s="77"/>
      <c r="AZ450" s="82"/>
      <c r="BA450" s="83"/>
      <c r="BB450" s="72"/>
      <c r="BC450" s="72"/>
      <c r="BD450" s="103"/>
      <c r="BE450" s="72"/>
      <c r="BF450" s="72"/>
      <c r="BG450" s="77"/>
      <c r="BH450" s="76"/>
      <c r="BI450" s="72"/>
      <c r="BJ450" s="79"/>
      <c r="BK450" s="84"/>
      <c r="BL450" s="76"/>
      <c r="BM450" s="76"/>
      <c r="BN450" s="89"/>
      <c r="BO450" s="89"/>
      <c r="BP450" s="77"/>
      <c r="BQ450" s="77"/>
      <c r="BR450" s="77"/>
      <c r="BS450" s="77"/>
      <c r="BT450" s="77"/>
      <c r="BU450" s="77"/>
      <c r="BV450" s="77"/>
      <c r="BW450" s="77"/>
      <c r="BX450" s="77"/>
      <c r="BY450" s="77"/>
      <c r="BZ450" s="77"/>
      <c r="CA450" s="77"/>
      <c r="CB450" s="77"/>
      <c r="CC450" s="77"/>
      <c r="CD450" s="77"/>
      <c r="CE450" s="77"/>
      <c r="CF450" s="77"/>
      <c r="CG450" s="77"/>
      <c r="CH450" s="77"/>
      <c r="CI450" s="77"/>
      <c r="CJ450" s="77"/>
      <c r="CK450" s="77"/>
      <c r="CL450" s="77"/>
      <c r="CM450" s="77"/>
      <c r="CN450" s="77"/>
      <c r="CO450" s="77"/>
      <c r="CP450" s="77"/>
      <c r="CQ450" s="77"/>
      <c r="CR450" s="77"/>
      <c r="CS450" s="77"/>
      <c r="CT450" s="77"/>
      <c r="CU450" s="77"/>
      <c r="CV450" s="77"/>
      <c r="CW450" s="77"/>
      <c r="CX450" s="77"/>
      <c r="CY450" s="77"/>
      <c r="CZ450" s="77"/>
      <c r="DA450" s="77"/>
      <c r="DB450" s="77"/>
      <c r="DC450" s="77"/>
      <c r="DD450" s="77"/>
      <c r="DE450" s="76"/>
      <c r="DF450" s="76"/>
      <c r="DG450" s="76"/>
      <c r="DI450" s="77"/>
      <c r="DJ450" s="77"/>
    </row>
    <row r="451" spans="1:114" s="105" customFormat="1" ht="15">
      <c r="A451" s="72"/>
      <c r="B451" s="72"/>
      <c r="C451" s="72"/>
      <c r="D451" s="72"/>
      <c r="E451" s="72"/>
      <c r="F451" s="77"/>
      <c r="G451" s="77"/>
      <c r="H451" s="77"/>
      <c r="I451" s="72"/>
      <c r="J451" s="103"/>
      <c r="K451" s="72"/>
      <c r="L451" s="72"/>
      <c r="M451" s="72"/>
      <c r="N451" s="72"/>
      <c r="O451" s="72"/>
      <c r="P451" s="77"/>
      <c r="Q451" s="78"/>
      <c r="R451" s="72"/>
      <c r="S451" s="77"/>
      <c r="T451" s="72"/>
      <c r="U451" s="72"/>
      <c r="V451" s="72"/>
      <c r="W451" s="72"/>
      <c r="X451" s="72"/>
      <c r="Y451" s="77"/>
      <c r="Z451" s="78"/>
      <c r="AA451" s="72"/>
      <c r="AB451" s="77"/>
      <c r="AC451" s="72"/>
      <c r="AD451" s="77"/>
      <c r="AE451" s="77"/>
      <c r="AF451" s="77"/>
      <c r="AG451" s="77"/>
      <c r="AH451" s="77"/>
      <c r="AI451" s="77"/>
      <c r="AJ451" s="77"/>
      <c r="AK451" s="77"/>
      <c r="AL451" s="72"/>
      <c r="AM451" s="72"/>
      <c r="AN451" s="72"/>
      <c r="AO451" s="72"/>
      <c r="AP451" s="72"/>
      <c r="AQ451" s="77"/>
      <c r="AR451" s="78"/>
      <c r="AS451" s="72"/>
      <c r="AT451" s="80"/>
      <c r="AU451" s="72"/>
      <c r="AV451" s="72"/>
      <c r="AW451" s="104"/>
      <c r="AX451" s="72"/>
      <c r="AY451" s="77"/>
      <c r="AZ451" s="82"/>
      <c r="BA451" s="83"/>
      <c r="BB451" s="72"/>
      <c r="BC451" s="72"/>
      <c r="BD451" s="103"/>
      <c r="BE451" s="72"/>
      <c r="BF451" s="72"/>
      <c r="BG451" s="77"/>
      <c r="BH451" s="76"/>
      <c r="BI451" s="72"/>
      <c r="BJ451" s="79"/>
      <c r="BK451" s="84"/>
      <c r="BL451" s="76"/>
      <c r="BM451" s="76"/>
      <c r="BN451" s="89"/>
      <c r="BO451" s="89"/>
      <c r="BP451" s="77"/>
      <c r="BQ451" s="77"/>
      <c r="BR451" s="77"/>
      <c r="BS451" s="77"/>
      <c r="BT451" s="77"/>
      <c r="BU451" s="77"/>
      <c r="BV451" s="77"/>
      <c r="BW451" s="77"/>
      <c r="BX451" s="77"/>
      <c r="BY451" s="77"/>
      <c r="BZ451" s="77"/>
      <c r="CA451" s="77"/>
      <c r="CB451" s="77"/>
      <c r="CC451" s="77"/>
      <c r="CD451" s="77"/>
      <c r="CE451" s="77"/>
      <c r="CF451" s="77"/>
      <c r="CG451" s="77"/>
      <c r="CH451" s="77"/>
      <c r="CI451" s="77"/>
      <c r="CJ451" s="77"/>
      <c r="CK451" s="77"/>
      <c r="CL451" s="77"/>
      <c r="CM451" s="77"/>
      <c r="CN451" s="77"/>
      <c r="CO451" s="77"/>
      <c r="CP451" s="77"/>
      <c r="CQ451" s="77"/>
      <c r="CR451" s="77"/>
      <c r="CS451" s="77"/>
      <c r="CT451" s="77"/>
      <c r="CU451" s="77"/>
      <c r="CV451" s="77"/>
      <c r="CW451" s="77"/>
      <c r="CX451" s="77"/>
      <c r="CY451" s="77"/>
      <c r="CZ451" s="77"/>
      <c r="DA451" s="77"/>
      <c r="DB451" s="77"/>
      <c r="DC451" s="77"/>
      <c r="DD451" s="77"/>
      <c r="DE451" s="76"/>
      <c r="DF451" s="76"/>
      <c r="DG451" s="76"/>
      <c r="DI451" s="77"/>
      <c r="DJ451" s="77"/>
    </row>
    <row r="452" spans="1:114" s="105" customFormat="1" ht="15">
      <c r="A452" s="72"/>
      <c r="B452" s="72"/>
      <c r="C452" s="72"/>
      <c r="D452" s="72"/>
      <c r="E452" s="72"/>
      <c r="F452" s="77"/>
      <c r="G452" s="77"/>
      <c r="H452" s="77"/>
      <c r="I452" s="72"/>
      <c r="J452" s="103"/>
      <c r="K452" s="72"/>
      <c r="L452" s="72"/>
      <c r="M452" s="72"/>
      <c r="N452" s="72"/>
      <c r="O452" s="72"/>
      <c r="P452" s="77"/>
      <c r="Q452" s="78"/>
      <c r="R452" s="72"/>
      <c r="S452" s="77"/>
      <c r="T452" s="72"/>
      <c r="U452" s="72"/>
      <c r="V452" s="72"/>
      <c r="W452" s="72"/>
      <c r="X452" s="72"/>
      <c r="Y452" s="77"/>
      <c r="Z452" s="78"/>
      <c r="AA452" s="72"/>
      <c r="AB452" s="77"/>
      <c r="AC452" s="72"/>
      <c r="AD452" s="77"/>
      <c r="AE452" s="77"/>
      <c r="AF452" s="77"/>
      <c r="AG452" s="77"/>
      <c r="AH452" s="77"/>
      <c r="AI452" s="77"/>
      <c r="AJ452" s="77"/>
      <c r="AK452" s="77"/>
      <c r="AL452" s="72"/>
      <c r="AM452" s="72"/>
      <c r="AN452" s="72"/>
      <c r="AO452" s="72"/>
      <c r="AP452" s="72"/>
      <c r="AQ452" s="77"/>
      <c r="AR452" s="78"/>
      <c r="AS452" s="72"/>
      <c r="AT452" s="80"/>
      <c r="AU452" s="72"/>
      <c r="AV452" s="72"/>
      <c r="AW452" s="104"/>
      <c r="AX452" s="72"/>
      <c r="AY452" s="77"/>
      <c r="AZ452" s="82"/>
      <c r="BA452" s="83"/>
      <c r="BB452" s="72"/>
      <c r="BC452" s="72"/>
      <c r="BD452" s="103"/>
      <c r="BE452" s="72"/>
      <c r="BF452" s="72"/>
      <c r="BG452" s="77"/>
      <c r="BH452" s="76"/>
      <c r="BI452" s="72"/>
      <c r="BJ452" s="79"/>
      <c r="BK452" s="84"/>
      <c r="BL452" s="76"/>
      <c r="BM452" s="76"/>
      <c r="BN452" s="89"/>
      <c r="BO452" s="89"/>
      <c r="BP452" s="77"/>
      <c r="BQ452" s="77"/>
      <c r="BR452" s="77"/>
      <c r="BS452" s="77"/>
      <c r="BT452" s="77"/>
      <c r="BU452" s="77"/>
      <c r="BV452" s="77"/>
      <c r="BW452" s="77"/>
      <c r="BX452" s="77"/>
      <c r="BY452" s="77"/>
      <c r="BZ452" s="77"/>
      <c r="CA452" s="77"/>
      <c r="CB452" s="77"/>
      <c r="CC452" s="77"/>
      <c r="CD452" s="77"/>
      <c r="CE452" s="77"/>
      <c r="CF452" s="77"/>
      <c r="CG452" s="77"/>
      <c r="CH452" s="77"/>
      <c r="CI452" s="77"/>
      <c r="CJ452" s="77"/>
      <c r="CK452" s="77"/>
      <c r="CL452" s="77"/>
      <c r="CM452" s="77"/>
      <c r="CN452" s="77"/>
      <c r="CO452" s="77"/>
      <c r="CP452" s="77"/>
      <c r="CQ452" s="77"/>
      <c r="CR452" s="77"/>
      <c r="CS452" s="77"/>
      <c r="CT452" s="77"/>
      <c r="CU452" s="77"/>
      <c r="CV452" s="77"/>
      <c r="CW452" s="77"/>
      <c r="CX452" s="77"/>
      <c r="CY452" s="77"/>
      <c r="CZ452" s="77"/>
      <c r="DA452" s="77"/>
      <c r="DB452" s="77"/>
      <c r="DC452" s="77"/>
      <c r="DD452" s="77"/>
      <c r="DE452" s="76"/>
      <c r="DF452" s="76"/>
      <c r="DG452" s="76"/>
      <c r="DI452" s="77"/>
      <c r="DJ452" s="77"/>
    </row>
    <row r="453" spans="1:114" s="105" customFormat="1" ht="15">
      <c r="A453" s="72"/>
      <c r="B453" s="72"/>
      <c r="C453" s="72"/>
      <c r="D453" s="72"/>
      <c r="E453" s="72"/>
      <c r="F453" s="77"/>
      <c r="G453" s="77"/>
      <c r="H453" s="77"/>
      <c r="I453" s="72"/>
      <c r="J453" s="103"/>
      <c r="K453" s="72"/>
      <c r="L453" s="72"/>
      <c r="M453" s="72"/>
      <c r="N453" s="72"/>
      <c r="O453" s="72"/>
      <c r="P453" s="77"/>
      <c r="Q453" s="78"/>
      <c r="R453" s="72"/>
      <c r="S453" s="77"/>
      <c r="T453" s="72"/>
      <c r="U453" s="72"/>
      <c r="V453" s="72"/>
      <c r="W453" s="72"/>
      <c r="X453" s="72"/>
      <c r="Y453" s="77"/>
      <c r="Z453" s="78"/>
      <c r="AA453" s="72"/>
      <c r="AB453" s="77"/>
      <c r="AC453" s="72"/>
      <c r="AD453" s="77"/>
      <c r="AE453" s="77"/>
      <c r="AF453" s="77"/>
      <c r="AG453" s="77"/>
      <c r="AH453" s="77"/>
      <c r="AI453" s="77"/>
      <c r="AJ453" s="77"/>
      <c r="AK453" s="77"/>
      <c r="AL453" s="72"/>
      <c r="AM453" s="72"/>
      <c r="AN453" s="72"/>
      <c r="AO453" s="72"/>
      <c r="AP453" s="72"/>
      <c r="AQ453" s="77"/>
      <c r="AR453" s="78"/>
      <c r="AS453" s="72"/>
      <c r="AT453" s="80"/>
      <c r="AU453" s="72"/>
      <c r="AV453" s="72"/>
      <c r="AW453" s="104"/>
      <c r="AX453" s="72"/>
      <c r="AY453" s="77"/>
      <c r="AZ453" s="82"/>
      <c r="BA453" s="83"/>
      <c r="BB453" s="72"/>
      <c r="BC453" s="72"/>
      <c r="BD453" s="103"/>
      <c r="BE453" s="72"/>
      <c r="BF453" s="72"/>
      <c r="BG453" s="77"/>
      <c r="BH453" s="76"/>
      <c r="BI453" s="72"/>
      <c r="BJ453" s="79"/>
      <c r="BK453" s="84"/>
      <c r="BL453" s="76"/>
      <c r="BM453" s="76"/>
      <c r="BN453" s="89"/>
      <c r="BO453" s="89"/>
      <c r="BP453" s="77"/>
      <c r="BQ453" s="77"/>
      <c r="BR453" s="77"/>
      <c r="BS453" s="77"/>
      <c r="BT453" s="77"/>
      <c r="BU453" s="77"/>
      <c r="BV453" s="77"/>
      <c r="BW453" s="77"/>
      <c r="BX453" s="77"/>
      <c r="BY453" s="77"/>
      <c r="BZ453" s="77"/>
      <c r="CA453" s="77"/>
      <c r="CB453" s="77"/>
      <c r="CC453" s="77"/>
      <c r="CD453" s="77"/>
      <c r="CE453" s="77"/>
      <c r="CF453" s="77"/>
      <c r="CG453" s="77"/>
      <c r="CH453" s="77"/>
      <c r="CI453" s="77"/>
      <c r="CJ453" s="77"/>
      <c r="CK453" s="77"/>
      <c r="CL453" s="77"/>
      <c r="CM453" s="77"/>
      <c r="CN453" s="77"/>
      <c r="CO453" s="77"/>
      <c r="CP453" s="77"/>
      <c r="CQ453" s="77"/>
      <c r="CR453" s="77"/>
      <c r="CS453" s="77"/>
      <c r="CT453" s="77"/>
      <c r="CU453" s="77"/>
      <c r="CV453" s="77"/>
      <c r="CW453" s="77"/>
      <c r="CX453" s="77"/>
      <c r="CY453" s="77"/>
      <c r="CZ453" s="77"/>
      <c r="DA453" s="77"/>
      <c r="DB453" s="77"/>
      <c r="DC453" s="77"/>
      <c r="DD453" s="77"/>
      <c r="DE453" s="76"/>
      <c r="DF453" s="76"/>
      <c r="DG453" s="76"/>
      <c r="DI453" s="77"/>
      <c r="DJ453" s="77"/>
    </row>
    <row r="454" spans="1:114" s="105" customFormat="1" ht="15">
      <c r="A454" s="72"/>
      <c r="B454" s="72"/>
      <c r="C454" s="72"/>
      <c r="D454" s="72"/>
      <c r="E454" s="72"/>
      <c r="F454" s="77"/>
      <c r="G454" s="77"/>
      <c r="H454" s="77"/>
      <c r="I454" s="72"/>
      <c r="J454" s="103"/>
      <c r="K454" s="72"/>
      <c r="L454" s="72"/>
      <c r="M454" s="72"/>
      <c r="N454" s="72"/>
      <c r="O454" s="72"/>
      <c r="P454" s="77"/>
      <c r="Q454" s="78"/>
      <c r="R454" s="72"/>
      <c r="S454" s="77"/>
      <c r="T454" s="72"/>
      <c r="U454" s="72"/>
      <c r="V454" s="72"/>
      <c r="W454" s="72"/>
      <c r="X454" s="72"/>
      <c r="Y454" s="77"/>
      <c r="Z454" s="78"/>
      <c r="AA454" s="72"/>
      <c r="AB454" s="77"/>
      <c r="AC454" s="72"/>
      <c r="AD454" s="77"/>
      <c r="AE454" s="77"/>
      <c r="AF454" s="77"/>
      <c r="AG454" s="77"/>
      <c r="AH454" s="77"/>
      <c r="AI454" s="77"/>
      <c r="AJ454" s="77"/>
      <c r="AK454" s="77"/>
      <c r="AL454" s="72"/>
      <c r="AM454" s="72"/>
      <c r="AN454" s="72"/>
      <c r="AO454" s="72"/>
      <c r="AP454" s="72"/>
      <c r="AQ454" s="77"/>
      <c r="AR454" s="78"/>
      <c r="AS454" s="72"/>
      <c r="AT454" s="80"/>
      <c r="AU454" s="72"/>
      <c r="AV454" s="72"/>
      <c r="AW454" s="104"/>
      <c r="AX454" s="72"/>
      <c r="AY454" s="77"/>
      <c r="AZ454" s="82"/>
      <c r="BA454" s="83"/>
      <c r="BB454" s="72"/>
      <c r="BC454" s="72"/>
      <c r="BD454" s="103"/>
      <c r="BE454" s="72"/>
      <c r="BF454" s="72"/>
      <c r="BG454" s="77"/>
      <c r="BH454" s="76"/>
      <c r="BI454" s="72"/>
      <c r="BJ454" s="79"/>
      <c r="BK454" s="84"/>
      <c r="BL454" s="76"/>
      <c r="BM454" s="76"/>
      <c r="BN454" s="89"/>
      <c r="BO454" s="89"/>
      <c r="BP454" s="77"/>
      <c r="BQ454" s="77"/>
      <c r="BR454" s="77"/>
      <c r="BS454" s="77"/>
      <c r="BT454" s="77"/>
      <c r="BU454" s="77"/>
      <c r="BV454" s="77"/>
      <c r="BW454" s="77"/>
      <c r="BX454" s="77"/>
      <c r="BY454" s="77"/>
      <c r="BZ454" s="77"/>
      <c r="CA454" s="77"/>
      <c r="CB454" s="77"/>
      <c r="CC454" s="77"/>
      <c r="CD454" s="77"/>
      <c r="CE454" s="77"/>
      <c r="CF454" s="77"/>
      <c r="CG454" s="77"/>
      <c r="CH454" s="77"/>
      <c r="CI454" s="77"/>
      <c r="CJ454" s="77"/>
      <c r="CK454" s="77"/>
      <c r="CL454" s="77"/>
      <c r="CM454" s="77"/>
      <c r="CN454" s="77"/>
      <c r="CO454" s="77"/>
      <c r="CP454" s="77"/>
      <c r="CQ454" s="77"/>
      <c r="CR454" s="77"/>
      <c r="CS454" s="77"/>
      <c r="CT454" s="77"/>
      <c r="CU454" s="77"/>
      <c r="CV454" s="77"/>
      <c r="CW454" s="77"/>
      <c r="CX454" s="77"/>
      <c r="CY454" s="77"/>
      <c r="CZ454" s="77"/>
      <c r="DA454" s="77"/>
      <c r="DB454" s="77"/>
      <c r="DC454" s="77"/>
      <c r="DD454" s="77"/>
      <c r="DE454" s="76"/>
      <c r="DF454" s="76"/>
      <c r="DG454" s="76"/>
      <c r="DI454" s="77"/>
      <c r="DJ454" s="77"/>
    </row>
    <row r="455" spans="1:114" s="105" customFormat="1" ht="15">
      <c r="A455" s="72"/>
      <c r="B455" s="72"/>
      <c r="C455" s="72"/>
      <c r="D455" s="72"/>
      <c r="E455" s="72"/>
      <c r="F455" s="77"/>
      <c r="G455" s="77"/>
      <c r="H455" s="77"/>
      <c r="I455" s="72"/>
      <c r="J455" s="103"/>
      <c r="K455" s="72"/>
      <c r="L455" s="72"/>
      <c r="M455" s="72"/>
      <c r="N455" s="72"/>
      <c r="O455" s="72"/>
      <c r="P455" s="77"/>
      <c r="Q455" s="78"/>
      <c r="R455" s="72"/>
      <c r="S455" s="77"/>
      <c r="T455" s="72"/>
      <c r="U455" s="72"/>
      <c r="V455" s="72"/>
      <c r="W455" s="72"/>
      <c r="X455" s="72"/>
      <c r="Y455" s="77"/>
      <c r="Z455" s="78"/>
      <c r="AA455" s="72"/>
      <c r="AB455" s="77"/>
      <c r="AC455" s="72"/>
      <c r="AD455" s="77"/>
      <c r="AE455" s="77"/>
      <c r="AF455" s="77"/>
      <c r="AG455" s="77"/>
      <c r="AH455" s="77"/>
      <c r="AI455" s="77"/>
      <c r="AJ455" s="77"/>
      <c r="AK455" s="77"/>
      <c r="AL455" s="72"/>
      <c r="AM455" s="72"/>
      <c r="AN455" s="72"/>
      <c r="AO455" s="72"/>
      <c r="AP455" s="72"/>
      <c r="AQ455" s="77"/>
      <c r="AR455" s="78"/>
      <c r="AS455" s="72"/>
      <c r="AT455" s="80"/>
      <c r="AU455" s="72"/>
      <c r="AV455" s="72"/>
      <c r="AW455" s="104"/>
      <c r="AX455" s="72"/>
      <c r="AY455" s="77"/>
      <c r="AZ455" s="82"/>
      <c r="BA455" s="83"/>
      <c r="BB455" s="72"/>
      <c r="BC455" s="72"/>
      <c r="BD455" s="103"/>
      <c r="BE455" s="72"/>
      <c r="BF455" s="72"/>
      <c r="BG455" s="77"/>
      <c r="BH455" s="76"/>
      <c r="BI455" s="72"/>
      <c r="BJ455" s="79"/>
      <c r="BK455" s="84"/>
      <c r="BL455" s="76"/>
      <c r="BM455" s="76"/>
      <c r="BN455" s="89"/>
      <c r="BO455" s="89"/>
      <c r="BP455" s="77"/>
      <c r="BQ455" s="77"/>
      <c r="BR455" s="77"/>
      <c r="BS455" s="77"/>
      <c r="BT455" s="77"/>
      <c r="BU455" s="77"/>
      <c r="BV455" s="77"/>
      <c r="BW455" s="77"/>
      <c r="BX455" s="77"/>
      <c r="BY455" s="77"/>
      <c r="BZ455" s="77"/>
      <c r="CA455" s="77"/>
      <c r="CB455" s="77"/>
      <c r="CC455" s="77"/>
      <c r="CD455" s="77"/>
      <c r="CE455" s="77"/>
      <c r="CF455" s="77"/>
      <c r="CG455" s="77"/>
      <c r="CH455" s="77"/>
      <c r="CI455" s="77"/>
      <c r="CJ455" s="77"/>
      <c r="CK455" s="77"/>
      <c r="CL455" s="77"/>
      <c r="CM455" s="77"/>
      <c r="CN455" s="77"/>
      <c r="CO455" s="77"/>
      <c r="CP455" s="77"/>
      <c r="CQ455" s="77"/>
      <c r="CR455" s="77"/>
      <c r="CS455" s="77"/>
      <c r="CT455" s="77"/>
      <c r="CU455" s="77"/>
      <c r="CV455" s="77"/>
      <c r="CW455" s="77"/>
      <c r="CX455" s="77"/>
      <c r="CY455" s="77"/>
      <c r="CZ455" s="77"/>
      <c r="DA455" s="77"/>
      <c r="DB455" s="77"/>
      <c r="DC455" s="77"/>
      <c r="DD455" s="77"/>
      <c r="DE455" s="76"/>
      <c r="DF455" s="76"/>
      <c r="DG455" s="76"/>
      <c r="DI455" s="77"/>
      <c r="DJ455" s="77"/>
    </row>
    <row r="456" spans="1:114" s="105" customFormat="1" ht="15">
      <c r="A456" s="72"/>
      <c r="B456" s="72"/>
      <c r="C456" s="72"/>
      <c r="D456" s="72"/>
      <c r="E456" s="72"/>
      <c r="F456" s="77"/>
      <c r="G456" s="77"/>
      <c r="H456" s="77"/>
      <c r="I456" s="72"/>
      <c r="J456" s="103"/>
      <c r="K456" s="72"/>
      <c r="L456" s="72"/>
      <c r="M456" s="72"/>
      <c r="N456" s="72"/>
      <c r="O456" s="72"/>
      <c r="P456" s="77"/>
      <c r="Q456" s="78"/>
      <c r="R456" s="72"/>
      <c r="S456" s="77"/>
      <c r="T456" s="72"/>
      <c r="U456" s="72"/>
      <c r="V456" s="72"/>
      <c r="W456" s="72"/>
      <c r="X456" s="72"/>
      <c r="Y456" s="77"/>
      <c r="Z456" s="78"/>
      <c r="AA456" s="72"/>
      <c r="AB456" s="77"/>
      <c r="AC456" s="72"/>
      <c r="AD456" s="77"/>
      <c r="AE456" s="77"/>
      <c r="AF456" s="77"/>
      <c r="AG456" s="77"/>
      <c r="AH456" s="77"/>
      <c r="AI456" s="77"/>
      <c r="AJ456" s="77"/>
      <c r="AK456" s="77"/>
      <c r="AL456" s="72"/>
      <c r="AM456" s="72"/>
      <c r="AN456" s="72"/>
      <c r="AO456" s="72"/>
      <c r="AP456" s="72"/>
      <c r="AQ456" s="77"/>
      <c r="AR456" s="78"/>
      <c r="AS456" s="72"/>
      <c r="AT456" s="80"/>
      <c r="AU456" s="72"/>
      <c r="AV456" s="72"/>
      <c r="AW456" s="104"/>
      <c r="AX456" s="72"/>
      <c r="AY456" s="77"/>
      <c r="AZ456" s="82"/>
      <c r="BA456" s="83"/>
      <c r="BB456" s="72"/>
      <c r="BC456" s="72"/>
      <c r="BD456" s="103"/>
      <c r="BE456" s="72"/>
      <c r="BF456" s="72"/>
      <c r="BG456" s="77"/>
      <c r="BH456" s="76"/>
      <c r="BI456" s="72"/>
      <c r="BJ456" s="79"/>
      <c r="BK456" s="84"/>
      <c r="BL456" s="76"/>
      <c r="BM456" s="76"/>
      <c r="BN456" s="89"/>
      <c r="BO456" s="89"/>
      <c r="BP456" s="77"/>
      <c r="BQ456" s="77"/>
      <c r="BR456" s="77"/>
      <c r="BS456" s="77"/>
      <c r="BT456" s="77"/>
      <c r="BU456" s="77"/>
      <c r="BV456" s="77"/>
      <c r="BW456" s="77"/>
      <c r="BX456" s="77"/>
      <c r="BY456" s="77"/>
      <c r="BZ456" s="77"/>
      <c r="CA456" s="77"/>
      <c r="CB456" s="77"/>
      <c r="CC456" s="77"/>
      <c r="CD456" s="77"/>
      <c r="CE456" s="77"/>
      <c r="CF456" s="77"/>
      <c r="CG456" s="77"/>
      <c r="CH456" s="77"/>
      <c r="CI456" s="77"/>
      <c r="CJ456" s="77"/>
      <c r="CK456" s="77"/>
      <c r="CL456" s="77"/>
      <c r="CM456" s="77"/>
      <c r="CN456" s="77"/>
      <c r="CO456" s="77"/>
      <c r="CP456" s="77"/>
      <c r="CQ456" s="77"/>
      <c r="CR456" s="77"/>
      <c r="CS456" s="77"/>
      <c r="CT456" s="77"/>
      <c r="CU456" s="77"/>
      <c r="CV456" s="77"/>
      <c r="CW456" s="77"/>
      <c r="CX456" s="77"/>
      <c r="CY456" s="77"/>
      <c r="CZ456" s="77"/>
      <c r="DA456" s="77"/>
      <c r="DB456" s="77"/>
      <c r="DC456" s="77"/>
      <c r="DD456" s="77"/>
      <c r="DE456" s="76"/>
      <c r="DF456" s="76"/>
      <c r="DG456" s="76"/>
      <c r="DI456" s="77"/>
      <c r="DJ456" s="77"/>
    </row>
    <row r="457" spans="1:114" s="105" customFormat="1" ht="15">
      <c r="A457" s="72"/>
      <c r="B457" s="72"/>
      <c r="C457" s="72"/>
      <c r="D457" s="72"/>
      <c r="E457" s="72"/>
      <c r="F457" s="77"/>
      <c r="G457" s="77"/>
      <c r="H457" s="77"/>
      <c r="I457" s="72"/>
      <c r="J457" s="103"/>
      <c r="K457" s="72"/>
      <c r="L457" s="72"/>
      <c r="M457" s="72"/>
      <c r="N457" s="72"/>
      <c r="O457" s="72"/>
      <c r="P457" s="77"/>
      <c r="Q457" s="78"/>
      <c r="R457" s="72"/>
      <c r="S457" s="77"/>
      <c r="T457" s="72"/>
      <c r="U457" s="72"/>
      <c r="V457" s="72"/>
      <c r="W457" s="72"/>
      <c r="X457" s="72"/>
      <c r="Y457" s="77"/>
      <c r="Z457" s="78"/>
      <c r="AA457" s="72"/>
      <c r="AB457" s="77"/>
      <c r="AC457" s="72"/>
      <c r="AD457" s="77"/>
      <c r="AE457" s="77"/>
      <c r="AF457" s="77"/>
      <c r="AG457" s="77"/>
      <c r="AH457" s="77"/>
      <c r="AI457" s="77"/>
      <c r="AJ457" s="77"/>
      <c r="AK457" s="77"/>
      <c r="AL457" s="72"/>
      <c r="AM457" s="72"/>
      <c r="AN457" s="72"/>
      <c r="AO457" s="72"/>
      <c r="AP457" s="72"/>
      <c r="AQ457" s="77"/>
      <c r="AR457" s="78"/>
      <c r="AS457" s="72"/>
      <c r="AT457" s="80"/>
      <c r="AU457" s="72"/>
      <c r="AV457" s="72"/>
      <c r="AW457" s="104"/>
      <c r="AX457" s="72"/>
      <c r="AY457" s="77"/>
      <c r="AZ457" s="82"/>
      <c r="BA457" s="83"/>
      <c r="BB457" s="72"/>
      <c r="BC457" s="72"/>
      <c r="BD457" s="103"/>
      <c r="BE457" s="72"/>
      <c r="BF457" s="72"/>
      <c r="BG457" s="77"/>
      <c r="BH457" s="76"/>
      <c r="BI457" s="72"/>
      <c r="BJ457" s="79"/>
      <c r="BK457" s="84"/>
      <c r="BL457" s="76"/>
      <c r="BM457" s="76"/>
      <c r="BN457" s="89"/>
      <c r="BO457" s="89"/>
      <c r="BP457" s="77"/>
      <c r="BQ457" s="77"/>
      <c r="BR457" s="77"/>
      <c r="BS457" s="77"/>
      <c r="BT457" s="77"/>
      <c r="BU457" s="77"/>
      <c r="BV457" s="77"/>
      <c r="BW457" s="77"/>
      <c r="BX457" s="77"/>
      <c r="BY457" s="77"/>
      <c r="BZ457" s="77"/>
      <c r="CA457" s="77"/>
      <c r="CB457" s="77"/>
      <c r="CC457" s="77"/>
      <c r="CD457" s="77"/>
      <c r="CE457" s="77"/>
      <c r="CF457" s="77"/>
      <c r="CG457" s="77"/>
      <c r="CH457" s="77"/>
      <c r="CI457" s="77"/>
      <c r="CJ457" s="77"/>
      <c r="CK457" s="77"/>
      <c r="CL457" s="77"/>
      <c r="CM457" s="77"/>
      <c r="CN457" s="77"/>
      <c r="CO457" s="77"/>
      <c r="CP457" s="77"/>
      <c r="CQ457" s="77"/>
      <c r="CR457" s="77"/>
      <c r="CS457" s="77"/>
      <c r="CT457" s="77"/>
      <c r="CU457" s="77"/>
      <c r="CV457" s="77"/>
      <c r="CW457" s="77"/>
      <c r="CX457" s="77"/>
      <c r="CY457" s="77"/>
      <c r="CZ457" s="77"/>
      <c r="DA457" s="77"/>
      <c r="DB457" s="77"/>
      <c r="DC457" s="77"/>
      <c r="DD457" s="77"/>
      <c r="DE457" s="76"/>
      <c r="DF457" s="76"/>
      <c r="DG457" s="76"/>
      <c r="DI457" s="77"/>
      <c r="DJ457" s="77"/>
    </row>
    <row r="458" spans="1:114" s="105" customFormat="1" ht="15">
      <c r="A458" s="72"/>
      <c r="B458" s="72"/>
      <c r="C458" s="72"/>
      <c r="D458" s="72"/>
      <c r="E458" s="72"/>
      <c r="F458" s="77"/>
      <c r="G458" s="77"/>
      <c r="H458" s="77"/>
      <c r="I458" s="72"/>
      <c r="J458" s="103"/>
      <c r="K458" s="72"/>
      <c r="L458" s="72"/>
      <c r="M458" s="72"/>
      <c r="N458" s="72"/>
      <c r="O458" s="72"/>
      <c r="P458" s="77"/>
      <c r="Q458" s="78"/>
      <c r="R458" s="72"/>
      <c r="S458" s="77"/>
      <c r="T458" s="72"/>
      <c r="U458" s="72"/>
      <c r="V458" s="72"/>
      <c r="W458" s="72"/>
      <c r="X458" s="72"/>
      <c r="Y458" s="77"/>
      <c r="Z458" s="78"/>
      <c r="AA458" s="72"/>
      <c r="AB458" s="77"/>
      <c r="AC458" s="72"/>
      <c r="AD458" s="77"/>
      <c r="AE458" s="77"/>
      <c r="AF458" s="77"/>
      <c r="AG458" s="77"/>
      <c r="AH458" s="77"/>
      <c r="AI458" s="77"/>
      <c r="AJ458" s="77"/>
      <c r="AK458" s="77"/>
      <c r="AL458" s="72"/>
      <c r="AM458" s="72"/>
      <c r="AN458" s="72"/>
      <c r="AO458" s="72"/>
      <c r="AP458" s="72"/>
      <c r="AQ458" s="77"/>
      <c r="AR458" s="78"/>
      <c r="AS458" s="72"/>
      <c r="AT458" s="80"/>
      <c r="AU458" s="72"/>
      <c r="AV458" s="72"/>
      <c r="AW458" s="104"/>
      <c r="AX458" s="72"/>
      <c r="AY458" s="77"/>
      <c r="AZ458" s="82"/>
      <c r="BA458" s="83"/>
      <c r="BB458" s="72"/>
      <c r="BC458" s="72"/>
      <c r="BD458" s="103"/>
      <c r="BE458" s="72"/>
      <c r="BF458" s="72"/>
      <c r="BG458" s="77"/>
      <c r="BH458" s="76"/>
      <c r="BI458" s="72"/>
      <c r="BJ458" s="79"/>
      <c r="BK458" s="84"/>
      <c r="BL458" s="76"/>
      <c r="BM458" s="76"/>
      <c r="BN458" s="89"/>
      <c r="BO458" s="89"/>
      <c r="BP458" s="77"/>
      <c r="BQ458" s="77"/>
      <c r="BR458" s="77"/>
      <c r="BS458" s="77"/>
      <c r="BT458" s="77"/>
      <c r="BU458" s="77"/>
      <c r="BV458" s="77"/>
      <c r="BW458" s="77"/>
      <c r="BX458" s="77"/>
      <c r="BY458" s="77"/>
      <c r="BZ458" s="77"/>
      <c r="CA458" s="77"/>
      <c r="CB458" s="77"/>
      <c r="CC458" s="77"/>
      <c r="CD458" s="77"/>
      <c r="CE458" s="77"/>
      <c r="CF458" s="77"/>
      <c r="CG458" s="77"/>
      <c r="CH458" s="77"/>
      <c r="CI458" s="77"/>
      <c r="CJ458" s="77"/>
      <c r="CK458" s="77"/>
      <c r="CL458" s="77"/>
      <c r="CM458" s="77"/>
      <c r="CN458" s="77"/>
      <c r="CO458" s="77"/>
      <c r="CP458" s="77"/>
      <c r="CQ458" s="77"/>
      <c r="CR458" s="77"/>
      <c r="CS458" s="77"/>
      <c r="CT458" s="77"/>
      <c r="CU458" s="77"/>
      <c r="CV458" s="77"/>
      <c r="CW458" s="77"/>
      <c r="CX458" s="77"/>
      <c r="CY458" s="77"/>
      <c r="CZ458" s="77"/>
      <c r="DA458" s="77"/>
      <c r="DB458" s="77"/>
      <c r="DC458" s="77"/>
      <c r="DD458" s="77"/>
      <c r="DE458" s="76"/>
      <c r="DF458" s="76"/>
      <c r="DG458" s="76"/>
      <c r="DI458" s="77"/>
      <c r="DJ458" s="77"/>
    </row>
    <row r="459" spans="1:114" s="105" customFormat="1" ht="15">
      <c r="A459" s="72"/>
      <c r="B459" s="72"/>
      <c r="C459" s="72"/>
      <c r="D459" s="72"/>
      <c r="E459" s="72"/>
      <c r="F459" s="77"/>
      <c r="G459" s="77"/>
      <c r="H459" s="77"/>
      <c r="I459" s="72"/>
      <c r="J459" s="103"/>
      <c r="K459" s="72"/>
      <c r="L459" s="72"/>
      <c r="M459" s="72"/>
      <c r="N459" s="72"/>
      <c r="O459" s="72"/>
      <c r="P459" s="77"/>
      <c r="Q459" s="78"/>
      <c r="R459" s="72"/>
      <c r="S459" s="77"/>
      <c r="T459" s="72"/>
      <c r="U459" s="72"/>
      <c r="V459" s="72"/>
      <c r="W459" s="72"/>
      <c r="X459" s="72"/>
      <c r="Y459" s="77"/>
      <c r="Z459" s="78"/>
      <c r="AA459" s="72"/>
      <c r="AB459" s="77"/>
      <c r="AC459" s="72"/>
      <c r="AD459" s="77"/>
      <c r="AE459" s="77"/>
      <c r="AF459" s="77"/>
      <c r="AG459" s="77"/>
      <c r="AH459" s="77"/>
      <c r="AI459" s="77"/>
      <c r="AJ459" s="77"/>
      <c r="AK459" s="77"/>
      <c r="AL459" s="72"/>
      <c r="AM459" s="72"/>
      <c r="AN459" s="72"/>
      <c r="AO459" s="72"/>
      <c r="AP459" s="72"/>
      <c r="AQ459" s="77"/>
      <c r="AR459" s="78"/>
      <c r="AS459" s="72"/>
      <c r="AT459" s="80"/>
      <c r="AU459" s="72"/>
      <c r="AV459" s="72"/>
      <c r="AW459" s="104"/>
      <c r="AX459" s="72"/>
      <c r="AY459" s="77"/>
      <c r="AZ459" s="82"/>
      <c r="BA459" s="83"/>
      <c r="BB459" s="72"/>
      <c r="BC459" s="72"/>
      <c r="BD459" s="103"/>
      <c r="BE459" s="72"/>
      <c r="BF459" s="72"/>
      <c r="BG459" s="77"/>
      <c r="BH459" s="76"/>
      <c r="BI459" s="72"/>
      <c r="BJ459" s="79"/>
      <c r="BK459" s="84"/>
      <c r="BL459" s="76"/>
      <c r="BM459" s="76"/>
      <c r="BN459" s="89"/>
      <c r="BO459" s="89"/>
      <c r="BP459" s="77"/>
      <c r="BQ459" s="77"/>
      <c r="BR459" s="77"/>
      <c r="BS459" s="77"/>
      <c r="BT459" s="77"/>
      <c r="BU459" s="77"/>
      <c r="BV459" s="77"/>
      <c r="BW459" s="77"/>
      <c r="BX459" s="77"/>
      <c r="BY459" s="77"/>
      <c r="BZ459" s="77"/>
      <c r="CA459" s="77"/>
      <c r="CB459" s="77"/>
      <c r="CC459" s="77"/>
      <c r="CD459" s="77"/>
      <c r="CE459" s="77"/>
      <c r="CF459" s="77"/>
      <c r="CG459" s="77"/>
      <c r="CH459" s="77"/>
      <c r="CI459" s="77"/>
      <c r="CJ459" s="77"/>
      <c r="CK459" s="77"/>
      <c r="CL459" s="77"/>
      <c r="CM459" s="77"/>
      <c r="CN459" s="77"/>
      <c r="CO459" s="77"/>
      <c r="CP459" s="77"/>
      <c r="CQ459" s="77"/>
      <c r="CR459" s="77"/>
      <c r="CS459" s="77"/>
      <c r="CT459" s="77"/>
      <c r="CU459" s="77"/>
      <c r="CV459" s="77"/>
      <c r="CW459" s="77"/>
      <c r="CX459" s="77"/>
      <c r="CY459" s="77"/>
      <c r="CZ459" s="77"/>
      <c r="DA459" s="77"/>
      <c r="DB459" s="77"/>
      <c r="DC459" s="77"/>
      <c r="DD459" s="77"/>
      <c r="DE459" s="76"/>
      <c r="DF459" s="76"/>
      <c r="DG459" s="76"/>
      <c r="DI459" s="77"/>
      <c r="DJ459" s="77"/>
    </row>
    <row r="460" spans="1:114" s="105" customFormat="1" ht="15">
      <c r="A460" s="72"/>
      <c r="B460" s="72"/>
      <c r="C460" s="72"/>
      <c r="D460" s="72"/>
      <c r="E460" s="72"/>
      <c r="F460" s="77"/>
      <c r="G460" s="77"/>
      <c r="H460" s="77"/>
      <c r="I460" s="72"/>
      <c r="J460" s="103"/>
      <c r="K460" s="72"/>
      <c r="L460" s="72"/>
      <c r="M460" s="72"/>
      <c r="N460" s="72"/>
      <c r="O460" s="72"/>
      <c r="P460" s="77"/>
      <c r="Q460" s="78"/>
      <c r="R460" s="72"/>
      <c r="S460" s="77"/>
      <c r="T460" s="72"/>
      <c r="U460" s="72"/>
      <c r="V460" s="72"/>
      <c r="W460" s="72"/>
      <c r="X460" s="72"/>
      <c r="Y460" s="77"/>
      <c r="Z460" s="78"/>
      <c r="AA460" s="72"/>
      <c r="AB460" s="77"/>
      <c r="AC460" s="72"/>
      <c r="AD460" s="77"/>
      <c r="AE460" s="77"/>
      <c r="AF460" s="77"/>
      <c r="AG460" s="77"/>
      <c r="AH460" s="77"/>
      <c r="AI460" s="77"/>
      <c r="AJ460" s="77"/>
      <c r="AK460" s="77"/>
      <c r="AL460" s="72"/>
      <c r="AM460" s="72"/>
      <c r="AN460" s="72"/>
      <c r="AO460" s="72"/>
      <c r="AP460" s="72"/>
      <c r="AQ460" s="77"/>
      <c r="AR460" s="78"/>
      <c r="AS460" s="72"/>
      <c r="AT460" s="80"/>
      <c r="AU460" s="72"/>
      <c r="AV460" s="72"/>
      <c r="AW460" s="104"/>
      <c r="AX460" s="72"/>
      <c r="AY460" s="77"/>
      <c r="AZ460" s="82"/>
      <c r="BA460" s="83"/>
      <c r="BB460" s="72"/>
      <c r="BC460" s="72"/>
      <c r="BD460" s="103"/>
      <c r="BE460" s="72"/>
      <c r="BF460" s="72"/>
      <c r="BG460" s="77"/>
      <c r="BH460" s="76"/>
      <c r="BI460" s="72"/>
      <c r="BJ460" s="79"/>
      <c r="BK460" s="84"/>
      <c r="BL460" s="76"/>
      <c r="BM460" s="76"/>
      <c r="BN460" s="89"/>
      <c r="BO460" s="89"/>
      <c r="BP460" s="77"/>
      <c r="BQ460" s="77"/>
      <c r="BR460" s="77"/>
      <c r="BS460" s="77"/>
      <c r="BT460" s="77"/>
      <c r="BU460" s="77"/>
      <c r="BV460" s="77"/>
      <c r="BW460" s="77"/>
      <c r="BX460" s="77"/>
      <c r="BY460" s="77"/>
      <c r="BZ460" s="77"/>
      <c r="CA460" s="77"/>
      <c r="CB460" s="77"/>
      <c r="CC460" s="77"/>
      <c r="CD460" s="77"/>
      <c r="CE460" s="77"/>
      <c r="CF460" s="77"/>
      <c r="CG460" s="77"/>
      <c r="CH460" s="77"/>
      <c r="CI460" s="77"/>
      <c r="CJ460" s="77"/>
      <c r="CK460" s="77"/>
      <c r="CL460" s="77"/>
      <c r="CM460" s="77"/>
      <c r="CN460" s="77"/>
      <c r="CO460" s="77"/>
      <c r="CP460" s="77"/>
      <c r="CQ460" s="77"/>
      <c r="CR460" s="77"/>
      <c r="CS460" s="77"/>
      <c r="CT460" s="77"/>
      <c r="CU460" s="77"/>
      <c r="CV460" s="77"/>
      <c r="CW460" s="77"/>
      <c r="CX460" s="77"/>
      <c r="CY460" s="77"/>
      <c r="CZ460" s="77"/>
      <c r="DA460" s="77"/>
      <c r="DB460" s="77"/>
      <c r="DC460" s="77"/>
      <c r="DD460" s="77"/>
      <c r="DE460" s="76"/>
      <c r="DF460" s="76"/>
      <c r="DG460" s="76"/>
      <c r="DI460" s="77"/>
      <c r="DJ460" s="77"/>
    </row>
    <row r="461" spans="1:114" s="105" customFormat="1" ht="15">
      <c r="A461" s="72"/>
      <c r="B461" s="72"/>
      <c r="C461" s="72"/>
      <c r="D461" s="72"/>
      <c r="E461" s="72"/>
      <c r="F461" s="77"/>
      <c r="G461" s="77"/>
      <c r="H461" s="77"/>
      <c r="I461" s="72"/>
      <c r="J461" s="103"/>
      <c r="K461" s="72"/>
      <c r="L461" s="72"/>
      <c r="M461" s="72"/>
      <c r="N461" s="72"/>
      <c r="O461" s="72"/>
      <c r="P461" s="77"/>
      <c r="Q461" s="78"/>
      <c r="R461" s="72"/>
      <c r="S461" s="77"/>
      <c r="T461" s="72"/>
      <c r="U461" s="72"/>
      <c r="V461" s="72"/>
      <c r="W461" s="72"/>
      <c r="X461" s="72"/>
      <c r="Y461" s="77"/>
      <c r="Z461" s="78"/>
      <c r="AA461" s="72"/>
      <c r="AB461" s="77"/>
      <c r="AC461" s="72"/>
      <c r="AD461" s="77"/>
      <c r="AE461" s="77"/>
      <c r="AF461" s="77"/>
      <c r="AG461" s="77"/>
      <c r="AH461" s="77"/>
      <c r="AI461" s="77"/>
      <c r="AJ461" s="77"/>
      <c r="AK461" s="77"/>
      <c r="AL461" s="72"/>
      <c r="AM461" s="72"/>
      <c r="AN461" s="72"/>
      <c r="AO461" s="72"/>
      <c r="AP461" s="72"/>
      <c r="AQ461" s="77"/>
      <c r="AR461" s="78"/>
      <c r="AS461" s="72"/>
      <c r="AT461" s="80"/>
      <c r="AU461" s="72"/>
      <c r="AV461" s="72"/>
      <c r="AW461" s="104"/>
      <c r="AX461" s="72"/>
      <c r="AY461" s="77"/>
      <c r="AZ461" s="82"/>
      <c r="BA461" s="83"/>
      <c r="BB461" s="72"/>
      <c r="BC461" s="72"/>
      <c r="BD461" s="103"/>
      <c r="BE461" s="72"/>
      <c r="BF461" s="72"/>
      <c r="BG461" s="77"/>
      <c r="BH461" s="76"/>
      <c r="BI461" s="72"/>
      <c r="BJ461" s="79"/>
      <c r="BK461" s="84"/>
      <c r="BL461" s="76"/>
      <c r="BM461" s="76"/>
      <c r="BN461" s="89"/>
      <c r="BO461" s="89"/>
      <c r="BP461" s="77"/>
      <c r="BQ461" s="77"/>
      <c r="BR461" s="77"/>
      <c r="BS461" s="77"/>
      <c r="BT461" s="77"/>
      <c r="BU461" s="77"/>
      <c r="BV461" s="77"/>
      <c r="BW461" s="77"/>
      <c r="BX461" s="77"/>
      <c r="BY461" s="77"/>
      <c r="BZ461" s="77"/>
      <c r="CA461" s="77"/>
      <c r="CB461" s="77"/>
      <c r="CC461" s="77"/>
      <c r="CD461" s="77"/>
      <c r="CE461" s="77"/>
      <c r="CF461" s="77"/>
      <c r="CG461" s="77"/>
      <c r="CH461" s="77"/>
      <c r="CI461" s="77"/>
      <c r="CJ461" s="77"/>
      <c r="CK461" s="77"/>
      <c r="CL461" s="77"/>
      <c r="CM461" s="77"/>
      <c r="CN461" s="77"/>
      <c r="CO461" s="77"/>
      <c r="CP461" s="77"/>
      <c r="CQ461" s="77"/>
      <c r="CR461" s="77"/>
      <c r="CS461" s="77"/>
      <c r="CT461" s="77"/>
      <c r="CU461" s="77"/>
      <c r="CV461" s="77"/>
      <c r="CW461" s="77"/>
      <c r="CX461" s="77"/>
      <c r="CY461" s="77"/>
      <c r="CZ461" s="77"/>
      <c r="DA461" s="77"/>
      <c r="DB461" s="77"/>
      <c r="DC461" s="77"/>
      <c r="DD461" s="77"/>
      <c r="DE461" s="76"/>
      <c r="DF461" s="76"/>
      <c r="DG461" s="76"/>
      <c r="DI461" s="77"/>
      <c r="DJ461" s="77"/>
    </row>
    <row r="462" spans="1:114" s="105" customFormat="1" ht="15">
      <c r="A462" s="72"/>
      <c r="B462" s="72"/>
      <c r="C462" s="72"/>
      <c r="D462" s="72"/>
      <c r="E462" s="72"/>
      <c r="F462" s="77"/>
      <c r="G462" s="77"/>
      <c r="H462" s="77"/>
      <c r="I462" s="72"/>
      <c r="J462" s="103"/>
      <c r="K462" s="72"/>
      <c r="L462" s="72"/>
      <c r="M462" s="72"/>
      <c r="N462" s="72"/>
      <c r="O462" s="72"/>
      <c r="P462" s="77"/>
      <c r="Q462" s="78"/>
      <c r="R462" s="72"/>
      <c r="S462" s="77"/>
      <c r="T462" s="72"/>
      <c r="U462" s="72"/>
      <c r="V462" s="72"/>
      <c r="W462" s="72"/>
      <c r="X462" s="72"/>
      <c r="Y462" s="77"/>
      <c r="Z462" s="78"/>
      <c r="AA462" s="72"/>
      <c r="AB462" s="77"/>
      <c r="AC462" s="72"/>
      <c r="AD462" s="77"/>
      <c r="AE462" s="77"/>
      <c r="AF462" s="77"/>
      <c r="AG462" s="77"/>
      <c r="AH462" s="77"/>
      <c r="AI462" s="77"/>
      <c r="AJ462" s="77"/>
      <c r="AK462" s="77"/>
      <c r="AL462" s="72"/>
      <c r="AM462" s="72"/>
      <c r="AN462" s="72"/>
      <c r="AO462" s="72"/>
      <c r="AP462" s="72"/>
      <c r="AQ462" s="77"/>
      <c r="AR462" s="78"/>
      <c r="AS462" s="72"/>
      <c r="AT462" s="80"/>
      <c r="AU462" s="72"/>
      <c r="AV462" s="72"/>
      <c r="AW462" s="104"/>
      <c r="AX462" s="72"/>
      <c r="AY462" s="77"/>
      <c r="AZ462" s="82"/>
      <c r="BA462" s="83"/>
      <c r="BB462" s="72"/>
      <c r="BC462" s="72"/>
      <c r="BD462" s="103"/>
      <c r="BE462" s="72"/>
      <c r="BF462" s="72"/>
      <c r="BG462" s="77"/>
      <c r="BH462" s="76"/>
      <c r="BI462" s="72"/>
      <c r="BJ462" s="79"/>
      <c r="BK462" s="84"/>
      <c r="BL462" s="76"/>
      <c r="BM462" s="76"/>
      <c r="BN462" s="89"/>
      <c r="BO462" s="89"/>
      <c r="BP462" s="77"/>
      <c r="BQ462" s="77"/>
      <c r="BR462" s="77"/>
      <c r="BS462" s="77"/>
      <c r="BT462" s="77"/>
      <c r="BU462" s="77"/>
      <c r="BV462" s="77"/>
      <c r="BW462" s="77"/>
      <c r="BX462" s="77"/>
      <c r="BY462" s="77"/>
      <c r="BZ462" s="77"/>
      <c r="CA462" s="77"/>
      <c r="CB462" s="77"/>
      <c r="CC462" s="77"/>
      <c r="CD462" s="77"/>
      <c r="CE462" s="77"/>
      <c r="CF462" s="77"/>
      <c r="CG462" s="77"/>
      <c r="CH462" s="77"/>
      <c r="CI462" s="77"/>
      <c r="CJ462" s="77"/>
      <c r="CK462" s="77"/>
      <c r="CL462" s="77"/>
      <c r="CM462" s="77"/>
      <c r="CN462" s="77"/>
      <c r="CO462" s="77"/>
      <c r="CP462" s="77"/>
      <c r="CQ462" s="77"/>
      <c r="CR462" s="77"/>
      <c r="CS462" s="77"/>
      <c r="CT462" s="77"/>
      <c r="CU462" s="77"/>
      <c r="CV462" s="77"/>
      <c r="CW462" s="77"/>
      <c r="CX462" s="77"/>
      <c r="CY462" s="77"/>
      <c r="CZ462" s="77"/>
      <c r="DA462" s="77"/>
      <c r="DB462" s="77"/>
      <c r="DC462" s="77"/>
      <c r="DD462" s="77"/>
      <c r="DE462" s="76"/>
      <c r="DF462" s="76"/>
      <c r="DG462" s="76"/>
      <c r="DI462" s="77"/>
      <c r="DJ462" s="77"/>
    </row>
    <row r="463" spans="1:114" s="105" customFormat="1" ht="15">
      <c r="A463" s="72"/>
      <c r="B463" s="72"/>
      <c r="C463" s="72"/>
      <c r="D463" s="72"/>
      <c r="E463" s="72"/>
      <c r="F463" s="77"/>
      <c r="G463" s="77"/>
      <c r="H463" s="77"/>
      <c r="I463" s="72"/>
      <c r="J463" s="103"/>
      <c r="K463" s="72"/>
      <c r="L463" s="72"/>
      <c r="M463" s="72"/>
      <c r="N463" s="72"/>
      <c r="O463" s="72"/>
      <c r="P463" s="77"/>
      <c r="Q463" s="78"/>
      <c r="R463" s="72"/>
      <c r="S463" s="77"/>
      <c r="T463" s="72"/>
      <c r="U463" s="72"/>
      <c r="V463" s="72"/>
      <c r="W463" s="72"/>
      <c r="X463" s="72"/>
      <c r="Y463" s="77"/>
      <c r="Z463" s="78"/>
      <c r="AA463" s="72"/>
      <c r="AB463" s="77"/>
      <c r="AC463" s="72"/>
      <c r="AD463" s="77"/>
      <c r="AE463" s="77"/>
      <c r="AF463" s="77"/>
      <c r="AG463" s="77"/>
      <c r="AH463" s="77"/>
      <c r="AI463" s="77"/>
      <c r="AJ463" s="77"/>
      <c r="AK463" s="77"/>
      <c r="AL463" s="72"/>
      <c r="AM463" s="72"/>
      <c r="AN463" s="72"/>
      <c r="AO463" s="72"/>
      <c r="AP463" s="72"/>
      <c r="AQ463" s="77"/>
      <c r="AR463" s="78"/>
      <c r="AS463" s="72"/>
      <c r="AT463" s="80"/>
      <c r="AU463" s="72"/>
      <c r="AV463" s="72"/>
      <c r="AW463" s="104"/>
      <c r="AX463" s="72"/>
      <c r="AY463" s="77"/>
      <c r="AZ463" s="82"/>
      <c r="BA463" s="83"/>
      <c r="BB463" s="72"/>
      <c r="BC463" s="72"/>
      <c r="BD463" s="103"/>
      <c r="BE463" s="72"/>
      <c r="BF463" s="72"/>
      <c r="BG463" s="77"/>
      <c r="BH463" s="76"/>
      <c r="BI463" s="72"/>
      <c r="BJ463" s="79"/>
      <c r="BK463" s="84"/>
      <c r="BL463" s="76"/>
      <c r="BM463" s="76"/>
      <c r="BN463" s="89"/>
      <c r="BO463" s="89"/>
      <c r="BP463" s="77"/>
      <c r="BQ463" s="77"/>
      <c r="BR463" s="77"/>
      <c r="BS463" s="77"/>
      <c r="BT463" s="77"/>
      <c r="BU463" s="77"/>
      <c r="BV463" s="77"/>
      <c r="BW463" s="77"/>
      <c r="BX463" s="77"/>
      <c r="BY463" s="77"/>
      <c r="BZ463" s="77"/>
      <c r="CA463" s="77"/>
      <c r="CB463" s="77"/>
      <c r="CC463" s="77"/>
      <c r="CD463" s="77"/>
      <c r="CE463" s="77"/>
      <c r="CF463" s="77"/>
      <c r="CG463" s="77"/>
      <c r="CH463" s="77"/>
      <c r="CI463" s="77"/>
      <c r="CJ463" s="77"/>
      <c r="CK463" s="77"/>
      <c r="CL463" s="77"/>
      <c r="CM463" s="77"/>
      <c r="CN463" s="77"/>
      <c r="CO463" s="77"/>
      <c r="CP463" s="77"/>
      <c r="CQ463" s="77"/>
      <c r="CR463" s="77"/>
      <c r="CS463" s="77"/>
      <c r="CT463" s="77"/>
      <c r="CU463" s="77"/>
      <c r="CV463" s="77"/>
      <c r="CW463" s="77"/>
      <c r="CX463" s="77"/>
      <c r="CY463" s="77"/>
      <c r="CZ463" s="77"/>
      <c r="DA463" s="77"/>
      <c r="DB463" s="77"/>
      <c r="DC463" s="77"/>
      <c r="DD463" s="77"/>
      <c r="DE463" s="76"/>
      <c r="DF463" s="76"/>
      <c r="DG463" s="76"/>
      <c r="DI463" s="77"/>
      <c r="DJ463" s="77"/>
    </row>
    <row r="464" spans="1:114" s="105" customFormat="1" ht="15">
      <c r="A464" s="72"/>
      <c r="B464" s="72"/>
      <c r="C464" s="72"/>
      <c r="D464" s="72"/>
      <c r="E464" s="72"/>
      <c r="F464" s="77"/>
      <c r="G464" s="77"/>
      <c r="H464" s="77"/>
      <c r="I464" s="72"/>
      <c r="J464" s="103"/>
      <c r="K464" s="72"/>
      <c r="L464" s="72"/>
      <c r="M464" s="72"/>
      <c r="N464" s="72"/>
      <c r="O464" s="72"/>
      <c r="P464" s="77"/>
      <c r="Q464" s="78"/>
      <c r="R464" s="72"/>
      <c r="S464" s="77"/>
      <c r="T464" s="72"/>
      <c r="U464" s="72"/>
      <c r="V464" s="72"/>
      <c r="W464" s="72"/>
      <c r="X464" s="72"/>
      <c r="Y464" s="77"/>
      <c r="Z464" s="78"/>
      <c r="AA464" s="72"/>
      <c r="AB464" s="77"/>
      <c r="AC464" s="72"/>
      <c r="AD464" s="77"/>
      <c r="AE464" s="77"/>
      <c r="AF464" s="77"/>
      <c r="AG464" s="77"/>
      <c r="AH464" s="77"/>
      <c r="AI464" s="77"/>
      <c r="AJ464" s="77"/>
      <c r="AK464" s="77"/>
      <c r="AL464" s="72"/>
      <c r="AM464" s="72"/>
      <c r="AN464" s="72"/>
      <c r="AO464" s="72"/>
      <c r="AP464" s="72"/>
      <c r="AQ464" s="77"/>
      <c r="AR464" s="78"/>
      <c r="AS464" s="72"/>
      <c r="AT464" s="80"/>
      <c r="AU464" s="72"/>
      <c r="AV464" s="72"/>
      <c r="AW464" s="104"/>
      <c r="AX464" s="72"/>
      <c r="AY464" s="77"/>
      <c r="AZ464" s="82"/>
      <c r="BA464" s="83"/>
      <c r="BB464" s="72"/>
      <c r="BC464" s="72"/>
      <c r="BD464" s="103"/>
      <c r="BE464" s="72"/>
      <c r="BF464" s="72"/>
      <c r="BG464" s="77"/>
      <c r="BH464" s="76"/>
      <c r="BI464" s="72"/>
      <c r="BJ464" s="79"/>
      <c r="BK464" s="84"/>
      <c r="BL464" s="76"/>
      <c r="BM464" s="76"/>
      <c r="BN464" s="89"/>
      <c r="BO464" s="89"/>
      <c r="BP464" s="77"/>
      <c r="BQ464" s="77"/>
      <c r="BR464" s="77"/>
      <c r="BS464" s="77"/>
      <c r="BT464" s="77"/>
      <c r="BU464" s="77"/>
      <c r="BV464" s="77"/>
      <c r="BW464" s="77"/>
      <c r="BX464" s="77"/>
      <c r="BY464" s="77"/>
      <c r="BZ464" s="77"/>
      <c r="CA464" s="77"/>
      <c r="CB464" s="77"/>
      <c r="CC464" s="77"/>
      <c r="CD464" s="77"/>
      <c r="CE464" s="77"/>
      <c r="CF464" s="77"/>
      <c r="CG464" s="77"/>
      <c r="CH464" s="77"/>
      <c r="CI464" s="77"/>
      <c r="CJ464" s="77"/>
      <c r="CK464" s="77"/>
      <c r="CL464" s="77"/>
      <c r="CM464" s="77"/>
      <c r="CN464" s="77"/>
      <c r="CO464" s="77"/>
      <c r="CP464" s="77"/>
      <c r="CQ464" s="77"/>
      <c r="CR464" s="77"/>
      <c r="CS464" s="77"/>
      <c r="CT464" s="77"/>
      <c r="CU464" s="77"/>
      <c r="CV464" s="77"/>
      <c r="CW464" s="77"/>
      <c r="CX464" s="77"/>
      <c r="CY464" s="77"/>
      <c r="CZ464" s="77"/>
      <c r="DA464" s="77"/>
      <c r="DB464" s="77"/>
      <c r="DC464" s="77"/>
      <c r="DD464" s="77"/>
      <c r="DE464" s="76"/>
      <c r="DF464" s="76"/>
      <c r="DG464" s="76"/>
      <c r="DI464" s="77"/>
      <c r="DJ464" s="77"/>
    </row>
    <row r="465" spans="1:114" s="105" customFormat="1" ht="15">
      <c r="A465" s="72"/>
      <c r="B465" s="72"/>
      <c r="C465" s="72"/>
      <c r="D465" s="72"/>
      <c r="E465" s="72"/>
      <c r="F465" s="77"/>
      <c r="G465" s="77"/>
      <c r="H465" s="77"/>
      <c r="I465" s="72"/>
      <c r="J465" s="103"/>
      <c r="K465" s="72"/>
      <c r="L465" s="72"/>
      <c r="M465" s="72"/>
      <c r="N465" s="72"/>
      <c r="O465" s="72"/>
      <c r="P465" s="77"/>
      <c r="Q465" s="78"/>
      <c r="R465" s="72"/>
      <c r="S465" s="77"/>
      <c r="T465" s="72"/>
      <c r="U465" s="72"/>
      <c r="V465" s="72"/>
      <c r="W465" s="72"/>
      <c r="X465" s="72"/>
      <c r="Y465" s="77"/>
      <c r="Z465" s="78"/>
      <c r="AA465" s="72"/>
      <c r="AB465" s="77"/>
      <c r="AC465" s="72"/>
      <c r="AD465" s="77"/>
      <c r="AE465" s="77"/>
      <c r="AF465" s="77"/>
      <c r="AG465" s="77"/>
      <c r="AH465" s="77"/>
      <c r="AI465" s="77"/>
      <c r="AJ465" s="77"/>
      <c r="AK465" s="77"/>
      <c r="AL465" s="72"/>
      <c r="AM465" s="72"/>
      <c r="AN465" s="72"/>
      <c r="AO465" s="72"/>
      <c r="AP465" s="72"/>
      <c r="AQ465" s="77"/>
      <c r="AR465" s="78"/>
      <c r="AS465" s="72"/>
      <c r="AT465" s="80"/>
      <c r="AU465" s="72"/>
      <c r="AV465" s="72"/>
      <c r="AW465" s="104"/>
      <c r="AX465" s="72"/>
      <c r="AY465" s="77"/>
      <c r="AZ465" s="82"/>
      <c r="BA465" s="83"/>
      <c r="BB465" s="72"/>
      <c r="BC465" s="72"/>
      <c r="BD465" s="103"/>
      <c r="BE465" s="72"/>
      <c r="BF465" s="72"/>
      <c r="BG465" s="77"/>
      <c r="BH465" s="76"/>
      <c r="BI465" s="72"/>
      <c r="BJ465" s="79"/>
      <c r="BK465" s="84"/>
      <c r="BL465" s="76"/>
      <c r="BM465" s="76"/>
      <c r="BN465" s="89"/>
      <c r="BO465" s="89"/>
      <c r="BP465" s="77"/>
      <c r="BQ465" s="77"/>
      <c r="BR465" s="77"/>
      <c r="BS465" s="77"/>
      <c r="BT465" s="77"/>
      <c r="BU465" s="77"/>
      <c r="BV465" s="77"/>
      <c r="BW465" s="77"/>
      <c r="BX465" s="77"/>
      <c r="BY465" s="77"/>
      <c r="BZ465" s="77"/>
      <c r="CA465" s="77"/>
      <c r="CB465" s="77"/>
      <c r="CC465" s="77"/>
      <c r="CD465" s="77"/>
      <c r="CE465" s="77"/>
      <c r="CF465" s="77"/>
      <c r="CG465" s="77"/>
      <c r="CH465" s="77"/>
      <c r="CI465" s="77"/>
      <c r="CJ465" s="77"/>
      <c r="CK465" s="77"/>
      <c r="CL465" s="77"/>
      <c r="CM465" s="77"/>
      <c r="CN465" s="77"/>
      <c r="CO465" s="77"/>
      <c r="CP465" s="77"/>
      <c r="CQ465" s="77"/>
      <c r="CR465" s="77"/>
      <c r="CS465" s="77"/>
      <c r="CT465" s="77"/>
      <c r="CU465" s="77"/>
      <c r="CV465" s="77"/>
      <c r="CW465" s="77"/>
      <c r="CX465" s="77"/>
      <c r="CY465" s="77"/>
      <c r="CZ465" s="77"/>
      <c r="DA465" s="77"/>
      <c r="DB465" s="77"/>
      <c r="DC465" s="77"/>
      <c r="DD465" s="77"/>
      <c r="DE465" s="76"/>
      <c r="DF465" s="76"/>
      <c r="DG465" s="76"/>
      <c r="DI465" s="77"/>
      <c r="DJ465" s="77"/>
    </row>
    <row r="466" spans="1:114" s="105" customFormat="1" ht="15">
      <c r="A466" s="72"/>
      <c r="B466" s="72"/>
      <c r="C466" s="72"/>
      <c r="D466" s="72"/>
      <c r="E466" s="72"/>
      <c r="F466" s="77"/>
      <c r="G466" s="77"/>
      <c r="H466" s="77"/>
      <c r="I466" s="72"/>
      <c r="J466" s="103"/>
      <c r="K466" s="72"/>
      <c r="L466" s="72"/>
      <c r="M466" s="72"/>
      <c r="N466" s="72"/>
      <c r="O466" s="72"/>
      <c r="P466" s="77"/>
      <c r="Q466" s="78"/>
      <c r="R466" s="72"/>
      <c r="S466" s="77"/>
      <c r="T466" s="72"/>
      <c r="U466" s="72"/>
      <c r="V466" s="72"/>
      <c r="W466" s="72"/>
      <c r="X466" s="72"/>
      <c r="Y466" s="77"/>
      <c r="Z466" s="78"/>
      <c r="AA466" s="72"/>
      <c r="AB466" s="77"/>
      <c r="AC466" s="72"/>
      <c r="AD466" s="77"/>
      <c r="AE466" s="77"/>
      <c r="AF466" s="77"/>
      <c r="AG466" s="77"/>
      <c r="AH466" s="77"/>
      <c r="AI466" s="77"/>
      <c r="AJ466" s="77"/>
      <c r="AK466" s="77"/>
      <c r="AL466" s="72"/>
      <c r="AM466" s="72"/>
      <c r="AN466" s="72"/>
      <c r="AO466" s="72"/>
      <c r="AP466" s="72"/>
      <c r="AQ466" s="77"/>
      <c r="AR466" s="78"/>
      <c r="AS466" s="72"/>
      <c r="AT466" s="80"/>
      <c r="AU466" s="72"/>
      <c r="AV466" s="72"/>
      <c r="AW466" s="104"/>
      <c r="AX466" s="72"/>
      <c r="AY466" s="77"/>
      <c r="AZ466" s="82"/>
      <c r="BA466" s="83"/>
      <c r="BB466" s="72"/>
      <c r="BC466" s="72"/>
      <c r="BD466" s="103"/>
      <c r="BE466" s="72"/>
      <c r="BF466" s="72"/>
      <c r="BG466" s="77"/>
      <c r="BH466" s="76"/>
      <c r="BI466" s="72"/>
      <c r="BJ466" s="79"/>
      <c r="BK466" s="84"/>
      <c r="BL466" s="76"/>
      <c r="BM466" s="76"/>
      <c r="BN466" s="89"/>
      <c r="BO466" s="89"/>
      <c r="BP466" s="77"/>
      <c r="BQ466" s="77"/>
      <c r="BR466" s="77"/>
      <c r="BS466" s="77"/>
      <c r="BT466" s="77"/>
      <c r="BU466" s="77"/>
      <c r="BV466" s="77"/>
      <c r="BW466" s="77"/>
      <c r="BX466" s="77"/>
      <c r="BY466" s="77"/>
      <c r="BZ466" s="77"/>
      <c r="CA466" s="77"/>
      <c r="CB466" s="77"/>
      <c r="CC466" s="77"/>
      <c r="CD466" s="77"/>
      <c r="CE466" s="77"/>
      <c r="CF466" s="77"/>
      <c r="CG466" s="77"/>
      <c r="CH466" s="77"/>
      <c r="CI466" s="77"/>
      <c r="CJ466" s="77"/>
      <c r="CK466" s="77"/>
      <c r="CL466" s="77"/>
      <c r="CM466" s="77"/>
      <c r="CN466" s="77"/>
      <c r="CO466" s="77"/>
      <c r="CP466" s="77"/>
      <c r="CQ466" s="77"/>
      <c r="CR466" s="77"/>
      <c r="CS466" s="77"/>
      <c r="CT466" s="77"/>
      <c r="CU466" s="77"/>
      <c r="CV466" s="77"/>
      <c r="CW466" s="77"/>
      <c r="CX466" s="77"/>
      <c r="CY466" s="77"/>
      <c r="CZ466" s="77"/>
      <c r="DA466" s="77"/>
      <c r="DB466" s="77"/>
      <c r="DC466" s="77"/>
      <c r="DD466" s="77"/>
      <c r="DE466" s="76"/>
      <c r="DF466" s="76"/>
      <c r="DG466" s="76"/>
      <c r="DI466" s="77"/>
      <c r="DJ466" s="77"/>
    </row>
    <row r="467" spans="1:114" s="105" customFormat="1" ht="15">
      <c r="A467" s="72"/>
      <c r="B467" s="72"/>
      <c r="C467" s="72"/>
      <c r="D467" s="72"/>
      <c r="E467" s="72"/>
      <c r="F467" s="77"/>
      <c r="G467" s="77"/>
      <c r="H467" s="77"/>
      <c r="I467" s="72"/>
      <c r="J467" s="103"/>
      <c r="K467" s="72"/>
      <c r="L467" s="72"/>
      <c r="M467" s="72"/>
      <c r="N467" s="72"/>
      <c r="O467" s="72"/>
      <c r="P467" s="77"/>
      <c r="Q467" s="78"/>
      <c r="R467" s="72"/>
      <c r="S467" s="77"/>
      <c r="T467" s="72"/>
      <c r="U467" s="72"/>
      <c r="V467" s="72"/>
      <c r="W467" s="72"/>
      <c r="X467" s="72"/>
      <c r="Y467" s="77"/>
      <c r="Z467" s="78"/>
      <c r="AA467" s="72"/>
      <c r="AB467" s="77"/>
      <c r="AC467" s="72"/>
      <c r="AD467" s="77"/>
      <c r="AE467" s="77"/>
      <c r="AF467" s="77"/>
      <c r="AG467" s="77"/>
      <c r="AH467" s="77"/>
      <c r="AI467" s="77"/>
      <c r="AJ467" s="77"/>
      <c r="AK467" s="77"/>
      <c r="AL467" s="72"/>
      <c r="AM467" s="72"/>
      <c r="AN467" s="72"/>
      <c r="AO467" s="72"/>
      <c r="AP467" s="72"/>
      <c r="AQ467" s="77"/>
      <c r="AR467" s="78"/>
      <c r="AS467" s="72"/>
      <c r="AT467" s="80"/>
      <c r="AU467" s="72"/>
      <c r="AV467" s="72"/>
      <c r="AW467" s="104"/>
      <c r="AX467" s="72"/>
      <c r="AY467" s="77"/>
      <c r="AZ467" s="82"/>
      <c r="BA467" s="83"/>
      <c r="BB467" s="72"/>
      <c r="BC467" s="72"/>
      <c r="BD467" s="103"/>
      <c r="BE467" s="72"/>
      <c r="BF467" s="72"/>
      <c r="BG467" s="77"/>
      <c r="BH467" s="76"/>
      <c r="BI467" s="72"/>
      <c r="BJ467" s="79"/>
      <c r="BK467" s="84"/>
      <c r="BL467" s="76"/>
      <c r="BM467" s="76"/>
      <c r="BN467" s="89"/>
      <c r="BO467" s="89"/>
      <c r="BP467" s="77"/>
      <c r="BQ467" s="77"/>
      <c r="BR467" s="77"/>
      <c r="BS467" s="77"/>
      <c r="BT467" s="77"/>
      <c r="BU467" s="77"/>
      <c r="BV467" s="77"/>
      <c r="BW467" s="77"/>
      <c r="BX467" s="77"/>
      <c r="BY467" s="77"/>
      <c r="BZ467" s="77"/>
      <c r="CA467" s="77"/>
      <c r="CB467" s="77"/>
      <c r="CC467" s="77"/>
      <c r="CD467" s="77"/>
      <c r="CE467" s="77"/>
      <c r="CF467" s="77"/>
      <c r="CG467" s="77"/>
      <c r="CH467" s="77"/>
      <c r="CI467" s="77"/>
      <c r="CJ467" s="77"/>
      <c r="CK467" s="77"/>
      <c r="CL467" s="77"/>
      <c r="CM467" s="77"/>
      <c r="CN467" s="77"/>
      <c r="CO467" s="77"/>
      <c r="CP467" s="77"/>
      <c r="CQ467" s="77"/>
      <c r="CR467" s="77"/>
      <c r="CS467" s="77"/>
      <c r="CT467" s="77"/>
      <c r="CU467" s="77"/>
      <c r="CV467" s="77"/>
      <c r="CW467" s="77"/>
      <c r="CX467" s="77"/>
      <c r="CY467" s="77"/>
      <c r="CZ467" s="77"/>
      <c r="DA467" s="77"/>
      <c r="DB467" s="77"/>
      <c r="DC467" s="77"/>
      <c r="DD467" s="77"/>
      <c r="DE467" s="76"/>
      <c r="DF467" s="76"/>
      <c r="DG467" s="76"/>
      <c r="DI467" s="77"/>
      <c r="DJ467" s="77"/>
    </row>
    <row r="468" spans="1:114" s="105" customFormat="1" ht="15">
      <c r="A468" s="72"/>
      <c r="B468" s="72"/>
      <c r="C468" s="72"/>
      <c r="D468" s="72"/>
      <c r="E468" s="72"/>
      <c r="F468" s="77"/>
      <c r="G468" s="77"/>
      <c r="H468" s="77"/>
      <c r="I468" s="72"/>
      <c r="J468" s="103"/>
      <c r="K468" s="72"/>
      <c r="L468" s="72"/>
      <c r="M468" s="72"/>
      <c r="N468" s="72"/>
      <c r="O468" s="72"/>
      <c r="P468" s="77"/>
      <c r="Q468" s="78"/>
      <c r="R468" s="72"/>
      <c r="S468" s="77"/>
      <c r="T468" s="72"/>
      <c r="U468" s="72"/>
      <c r="V468" s="72"/>
      <c r="W468" s="72"/>
      <c r="X468" s="72"/>
      <c r="Y468" s="77"/>
      <c r="Z468" s="78"/>
      <c r="AA468" s="72"/>
      <c r="AB468" s="77"/>
      <c r="AC468" s="72"/>
      <c r="AD468" s="77"/>
      <c r="AE468" s="77"/>
      <c r="AF468" s="77"/>
      <c r="AG468" s="77"/>
      <c r="AH468" s="77"/>
      <c r="AI468" s="77"/>
      <c r="AJ468" s="77"/>
      <c r="AK468" s="77"/>
      <c r="AL468" s="72"/>
      <c r="AM468" s="72"/>
      <c r="AN468" s="72"/>
      <c r="AO468" s="72"/>
      <c r="AP468" s="72"/>
      <c r="AQ468" s="77"/>
      <c r="AR468" s="78"/>
      <c r="AS468" s="72"/>
      <c r="AT468" s="80"/>
      <c r="AU468" s="72"/>
      <c r="AV468" s="72"/>
      <c r="AW468" s="104"/>
      <c r="AX468" s="72"/>
      <c r="AY468" s="77"/>
      <c r="AZ468" s="82"/>
      <c r="BA468" s="83"/>
      <c r="BB468" s="72"/>
      <c r="BC468" s="72"/>
      <c r="BD468" s="103"/>
      <c r="BE468" s="72"/>
      <c r="BF468" s="72"/>
      <c r="BG468" s="77"/>
      <c r="BH468" s="76"/>
      <c r="BI468" s="72"/>
      <c r="BJ468" s="79"/>
      <c r="BK468" s="84"/>
      <c r="BL468" s="76"/>
      <c r="BM468" s="76"/>
      <c r="BN468" s="89"/>
      <c r="BO468" s="89"/>
      <c r="BP468" s="77"/>
      <c r="BQ468" s="77"/>
      <c r="BR468" s="77"/>
      <c r="BS468" s="77"/>
      <c r="BT468" s="77"/>
      <c r="BU468" s="77"/>
      <c r="BV468" s="77"/>
      <c r="BW468" s="77"/>
      <c r="BX468" s="77"/>
      <c r="BY468" s="77"/>
      <c r="BZ468" s="77"/>
      <c r="CA468" s="77"/>
      <c r="CB468" s="77"/>
      <c r="CC468" s="77"/>
      <c r="CD468" s="77"/>
      <c r="CE468" s="77"/>
      <c r="CF468" s="77"/>
      <c r="CG468" s="77"/>
      <c r="CH468" s="77"/>
      <c r="CI468" s="77"/>
      <c r="CJ468" s="77"/>
      <c r="CK468" s="77"/>
      <c r="CL468" s="77"/>
      <c r="CM468" s="77"/>
      <c r="CN468" s="77"/>
      <c r="CO468" s="77"/>
      <c r="CP468" s="77"/>
      <c r="CQ468" s="77"/>
      <c r="CR468" s="77"/>
      <c r="CS468" s="77"/>
      <c r="CT468" s="77"/>
      <c r="CU468" s="77"/>
      <c r="CV468" s="77"/>
      <c r="CW468" s="77"/>
      <c r="CX468" s="77"/>
      <c r="CY468" s="77"/>
      <c r="CZ468" s="77"/>
      <c r="DA468" s="77"/>
      <c r="DB468" s="77"/>
      <c r="DC468" s="77"/>
      <c r="DD468" s="77"/>
      <c r="DE468" s="76"/>
      <c r="DF468" s="76"/>
      <c r="DG468" s="76"/>
      <c r="DI468" s="77"/>
      <c r="DJ468" s="77"/>
    </row>
    <row r="469" spans="1:114" s="105" customFormat="1" ht="15">
      <c r="A469" s="72"/>
      <c r="B469" s="72"/>
      <c r="C469" s="72"/>
      <c r="D469" s="72"/>
      <c r="E469" s="72"/>
      <c r="F469" s="77"/>
      <c r="G469" s="77"/>
      <c r="H469" s="77"/>
      <c r="I469" s="72"/>
      <c r="J469" s="103"/>
      <c r="K469" s="72"/>
      <c r="L469" s="72"/>
      <c r="M469" s="72"/>
      <c r="N469" s="72"/>
      <c r="O469" s="72"/>
      <c r="P469" s="77"/>
      <c r="Q469" s="78"/>
      <c r="R469" s="72"/>
      <c r="S469" s="77"/>
      <c r="T469" s="72"/>
      <c r="U469" s="72"/>
      <c r="V469" s="72"/>
      <c r="W469" s="72"/>
      <c r="X469" s="72"/>
      <c r="Y469" s="77"/>
      <c r="Z469" s="78"/>
      <c r="AA469" s="72"/>
      <c r="AB469" s="77"/>
      <c r="AC469" s="72"/>
      <c r="AD469" s="77"/>
      <c r="AE469" s="77"/>
      <c r="AF469" s="77"/>
      <c r="AG469" s="77"/>
      <c r="AH469" s="77"/>
      <c r="AI469" s="77"/>
      <c r="AJ469" s="77"/>
      <c r="AK469" s="77"/>
      <c r="AL469" s="72"/>
      <c r="AM469" s="72"/>
      <c r="AN469" s="72"/>
      <c r="AO469" s="72"/>
      <c r="AP469" s="72"/>
      <c r="AQ469" s="77"/>
      <c r="AR469" s="78"/>
      <c r="AS469" s="72"/>
      <c r="AT469" s="80"/>
      <c r="AU469" s="72"/>
      <c r="AV469" s="72"/>
      <c r="AW469" s="104"/>
      <c r="AX469" s="72"/>
      <c r="AY469" s="77"/>
      <c r="AZ469" s="82"/>
      <c r="BA469" s="83"/>
      <c r="BB469" s="72"/>
      <c r="BC469" s="72"/>
      <c r="BD469" s="103"/>
      <c r="BE469" s="72"/>
      <c r="BF469" s="72"/>
      <c r="BG469" s="77"/>
      <c r="BH469" s="76"/>
      <c r="BI469" s="72"/>
      <c r="BJ469" s="79"/>
      <c r="BK469" s="84"/>
      <c r="BL469" s="76"/>
      <c r="BM469" s="76"/>
      <c r="BN469" s="89"/>
      <c r="BO469" s="89"/>
      <c r="BP469" s="77"/>
      <c r="BQ469" s="77"/>
      <c r="BR469" s="77"/>
      <c r="BS469" s="77"/>
      <c r="BT469" s="77"/>
      <c r="BU469" s="77"/>
      <c r="BV469" s="77"/>
      <c r="BW469" s="77"/>
      <c r="BX469" s="77"/>
      <c r="BY469" s="77"/>
      <c r="BZ469" s="77"/>
      <c r="CA469" s="77"/>
      <c r="CB469" s="77"/>
      <c r="CC469" s="77"/>
      <c r="CD469" s="77"/>
      <c r="CE469" s="77"/>
      <c r="CF469" s="77"/>
      <c r="CG469" s="77"/>
      <c r="CH469" s="77"/>
      <c r="CI469" s="77"/>
      <c r="CJ469" s="77"/>
      <c r="CK469" s="77"/>
      <c r="CL469" s="77"/>
      <c r="CM469" s="77"/>
      <c r="CN469" s="77"/>
      <c r="CO469" s="77"/>
      <c r="CP469" s="77"/>
      <c r="CQ469" s="77"/>
      <c r="CR469" s="77"/>
      <c r="CS469" s="77"/>
      <c r="CT469" s="77"/>
      <c r="CU469" s="77"/>
      <c r="CV469" s="77"/>
      <c r="CW469" s="77"/>
      <c r="CX469" s="77"/>
      <c r="CY469" s="77"/>
      <c r="CZ469" s="77"/>
      <c r="DA469" s="77"/>
      <c r="DB469" s="77"/>
      <c r="DC469" s="77"/>
      <c r="DD469" s="77"/>
      <c r="DE469" s="76"/>
      <c r="DF469" s="76"/>
      <c r="DG469" s="76"/>
      <c r="DI469" s="77"/>
      <c r="DJ469" s="77"/>
    </row>
    <row r="470" spans="1:114" s="105" customFormat="1" ht="15">
      <c r="A470" s="72"/>
      <c r="B470" s="72"/>
      <c r="C470" s="72"/>
      <c r="D470" s="72"/>
      <c r="E470" s="72"/>
      <c r="F470" s="77"/>
      <c r="G470" s="77"/>
      <c r="H470" s="77"/>
      <c r="I470" s="72"/>
      <c r="J470" s="103"/>
      <c r="K470" s="72"/>
      <c r="L470" s="72"/>
      <c r="M470" s="72"/>
      <c r="N470" s="72"/>
      <c r="O470" s="72"/>
      <c r="P470" s="77"/>
      <c r="Q470" s="78"/>
      <c r="R470" s="72"/>
      <c r="S470" s="77"/>
      <c r="T470" s="72"/>
      <c r="U470" s="72"/>
      <c r="V470" s="72"/>
      <c r="W470" s="72"/>
      <c r="X470" s="72"/>
      <c r="Y470" s="77"/>
      <c r="Z470" s="78"/>
      <c r="AA470" s="72"/>
      <c r="AB470" s="77"/>
      <c r="AC470" s="72"/>
      <c r="AD470" s="77"/>
      <c r="AE470" s="77"/>
      <c r="AF470" s="77"/>
      <c r="AG470" s="77"/>
      <c r="AH470" s="77"/>
      <c r="AI470" s="77"/>
      <c r="AJ470" s="77"/>
      <c r="AK470" s="77"/>
      <c r="AL470" s="72"/>
      <c r="AM470" s="72"/>
      <c r="AN470" s="72"/>
      <c r="AO470" s="72"/>
      <c r="AP470" s="72"/>
      <c r="AQ470" s="77"/>
      <c r="AR470" s="78"/>
      <c r="AS470" s="72"/>
      <c r="AT470" s="80"/>
      <c r="AU470" s="72"/>
      <c r="AV470" s="72"/>
      <c r="AW470" s="104"/>
      <c r="AX470" s="72"/>
      <c r="AY470" s="77"/>
      <c r="AZ470" s="82"/>
      <c r="BA470" s="83"/>
      <c r="BB470" s="72"/>
      <c r="BC470" s="72"/>
      <c r="BD470" s="103"/>
      <c r="BE470" s="72"/>
      <c r="BF470" s="72"/>
      <c r="BG470" s="77"/>
      <c r="BH470" s="76"/>
      <c r="BI470" s="72"/>
      <c r="BJ470" s="79"/>
      <c r="BK470" s="84"/>
      <c r="BL470" s="76"/>
      <c r="BM470" s="76"/>
      <c r="BN470" s="89"/>
      <c r="BO470" s="89"/>
      <c r="BP470" s="77"/>
      <c r="BQ470" s="77"/>
      <c r="BR470" s="77"/>
      <c r="BS470" s="77"/>
      <c r="BT470" s="77"/>
      <c r="BU470" s="77"/>
      <c r="BV470" s="77"/>
      <c r="BW470" s="77"/>
      <c r="BX470" s="77"/>
      <c r="BY470" s="77"/>
      <c r="BZ470" s="77"/>
      <c r="CA470" s="77"/>
      <c r="CB470" s="77"/>
      <c r="CC470" s="77"/>
      <c r="CD470" s="77"/>
      <c r="CE470" s="77"/>
      <c r="CF470" s="77"/>
      <c r="CG470" s="77"/>
      <c r="CH470" s="77"/>
      <c r="CI470" s="77"/>
      <c r="CJ470" s="77"/>
      <c r="CK470" s="77"/>
      <c r="CL470" s="77"/>
      <c r="CM470" s="77"/>
      <c r="CN470" s="77"/>
      <c r="CO470" s="77"/>
      <c r="CP470" s="77"/>
      <c r="CQ470" s="77"/>
      <c r="CR470" s="77"/>
      <c r="CS470" s="77"/>
      <c r="CT470" s="77"/>
      <c r="CU470" s="77"/>
      <c r="CV470" s="77"/>
      <c r="CW470" s="77"/>
      <c r="CX470" s="77"/>
      <c r="CY470" s="77"/>
      <c r="CZ470" s="77"/>
      <c r="DA470" s="77"/>
      <c r="DB470" s="77"/>
      <c r="DC470" s="77"/>
      <c r="DD470" s="77"/>
      <c r="DE470" s="76"/>
      <c r="DF470" s="76"/>
      <c r="DG470" s="76"/>
      <c r="DI470" s="77"/>
      <c r="DJ470" s="77"/>
    </row>
    <row r="471" spans="1:114" s="105" customFormat="1" ht="15">
      <c r="A471" s="72"/>
      <c r="B471" s="72"/>
      <c r="C471" s="72"/>
      <c r="D471" s="72"/>
      <c r="E471" s="72"/>
      <c r="F471" s="77"/>
      <c r="G471" s="77"/>
      <c r="H471" s="77"/>
      <c r="I471" s="72"/>
      <c r="J471" s="103"/>
      <c r="K471" s="72"/>
      <c r="L471" s="72"/>
      <c r="M471" s="72"/>
      <c r="N471" s="72"/>
      <c r="O471" s="72"/>
      <c r="P471" s="77"/>
      <c r="Q471" s="78"/>
      <c r="R471" s="72"/>
      <c r="S471" s="77"/>
      <c r="T471" s="72"/>
      <c r="U471" s="72"/>
      <c r="V471" s="72"/>
      <c r="W471" s="72"/>
      <c r="X471" s="72"/>
      <c r="Y471" s="77"/>
      <c r="Z471" s="78"/>
      <c r="AA471" s="72"/>
      <c r="AB471" s="77"/>
      <c r="AC471" s="72"/>
      <c r="AD471" s="77"/>
      <c r="AE471" s="77"/>
      <c r="AF471" s="77"/>
      <c r="AG471" s="77"/>
      <c r="AH471" s="77"/>
      <c r="AI471" s="77"/>
      <c r="AJ471" s="77"/>
      <c r="AK471" s="77"/>
      <c r="AL471" s="72"/>
      <c r="AM471" s="72"/>
      <c r="AN471" s="72"/>
      <c r="AO471" s="72"/>
      <c r="AP471" s="72"/>
      <c r="AQ471" s="77"/>
      <c r="AR471" s="78"/>
      <c r="AS471" s="72"/>
      <c r="AT471" s="80"/>
      <c r="AU471" s="72"/>
      <c r="AV471" s="72"/>
      <c r="AW471" s="104"/>
      <c r="AX471" s="72"/>
      <c r="AY471" s="77"/>
      <c r="AZ471" s="82"/>
      <c r="BA471" s="83"/>
      <c r="BB471" s="72"/>
      <c r="BC471" s="72"/>
      <c r="BD471" s="103"/>
      <c r="BE471" s="72"/>
      <c r="BF471" s="72"/>
      <c r="BG471" s="77"/>
      <c r="BH471" s="76"/>
      <c r="BI471" s="72"/>
      <c r="BJ471" s="79"/>
      <c r="BK471" s="84"/>
      <c r="BL471" s="76"/>
      <c r="BM471" s="76"/>
      <c r="BN471" s="89"/>
      <c r="BO471" s="89"/>
      <c r="BP471" s="77"/>
      <c r="BQ471" s="77"/>
      <c r="BR471" s="77"/>
      <c r="BS471" s="77"/>
      <c r="BT471" s="77"/>
      <c r="BU471" s="77"/>
      <c r="BV471" s="77"/>
      <c r="BW471" s="77"/>
      <c r="BX471" s="77"/>
      <c r="BY471" s="77"/>
      <c r="BZ471" s="77"/>
      <c r="CA471" s="77"/>
      <c r="CB471" s="77"/>
      <c r="CC471" s="77"/>
      <c r="CD471" s="77"/>
      <c r="CE471" s="77"/>
      <c r="CF471" s="77"/>
      <c r="CG471" s="77"/>
      <c r="CH471" s="77"/>
      <c r="CI471" s="77"/>
      <c r="CJ471" s="77"/>
      <c r="CK471" s="77"/>
      <c r="CL471" s="77"/>
      <c r="CM471" s="77"/>
      <c r="CN471" s="77"/>
      <c r="CO471" s="77"/>
      <c r="CP471" s="77"/>
      <c r="CQ471" s="77"/>
      <c r="CR471" s="77"/>
      <c r="CS471" s="77"/>
      <c r="CT471" s="77"/>
      <c r="CU471" s="77"/>
      <c r="CV471" s="77"/>
      <c r="CW471" s="77"/>
      <c r="CX471" s="77"/>
      <c r="CY471" s="77"/>
      <c r="CZ471" s="77"/>
      <c r="DA471" s="77"/>
      <c r="DB471" s="77"/>
      <c r="DC471" s="77"/>
      <c r="DD471" s="77"/>
      <c r="DE471" s="76"/>
      <c r="DF471" s="76"/>
      <c r="DG471" s="76"/>
      <c r="DI471" s="77"/>
      <c r="DJ471" s="77"/>
    </row>
    <row r="472" spans="1:114" s="105" customFormat="1" ht="15">
      <c r="A472" s="72"/>
      <c r="B472" s="72"/>
      <c r="C472" s="72"/>
      <c r="D472" s="72"/>
      <c r="E472" s="72"/>
      <c r="F472" s="77"/>
      <c r="G472" s="77"/>
      <c r="H472" s="77"/>
      <c r="I472" s="72"/>
      <c r="J472" s="103"/>
      <c r="K472" s="72"/>
      <c r="L472" s="72"/>
      <c r="M472" s="72"/>
      <c r="N472" s="72"/>
      <c r="O472" s="72"/>
      <c r="P472" s="77"/>
      <c r="Q472" s="78"/>
      <c r="R472" s="72"/>
      <c r="S472" s="77"/>
      <c r="T472" s="72"/>
      <c r="U472" s="72"/>
      <c r="V472" s="72"/>
      <c r="W472" s="72"/>
      <c r="X472" s="72"/>
      <c r="Y472" s="77"/>
      <c r="Z472" s="78"/>
      <c r="AA472" s="72"/>
      <c r="AB472" s="77"/>
      <c r="AC472" s="72"/>
      <c r="AD472" s="77"/>
      <c r="AE472" s="77"/>
      <c r="AF472" s="77"/>
      <c r="AG472" s="77"/>
      <c r="AH472" s="77"/>
      <c r="AI472" s="77"/>
      <c r="AJ472" s="77"/>
      <c r="AK472" s="77"/>
      <c r="AL472" s="72"/>
      <c r="AM472" s="72"/>
      <c r="AN472" s="72"/>
      <c r="AO472" s="72"/>
      <c r="AP472" s="72"/>
      <c r="AQ472" s="77"/>
      <c r="AR472" s="78"/>
      <c r="AS472" s="72"/>
      <c r="AT472" s="80"/>
      <c r="AU472" s="72"/>
      <c r="AV472" s="72"/>
      <c r="AW472" s="104"/>
      <c r="AX472" s="72"/>
      <c r="AY472" s="77"/>
      <c r="AZ472" s="82"/>
      <c r="BA472" s="83"/>
      <c r="BB472" s="72"/>
      <c r="BC472" s="72"/>
      <c r="BD472" s="103"/>
      <c r="BE472" s="72"/>
      <c r="BF472" s="72"/>
      <c r="BG472" s="77"/>
      <c r="BH472" s="76"/>
      <c r="BI472" s="72"/>
      <c r="BJ472" s="79"/>
      <c r="BK472" s="84"/>
      <c r="BL472" s="76"/>
      <c r="BM472" s="76"/>
      <c r="BN472" s="89"/>
      <c r="BO472" s="89"/>
      <c r="BP472" s="77"/>
      <c r="BQ472" s="77"/>
      <c r="BR472" s="77"/>
      <c r="BS472" s="77"/>
      <c r="BT472" s="77"/>
      <c r="BU472" s="77"/>
      <c r="BV472" s="77"/>
      <c r="BW472" s="77"/>
      <c r="BX472" s="77"/>
      <c r="BY472" s="77"/>
      <c r="BZ472" s="77"/>
      <c r="CA472" s="77"/>
      <c r="CB472" s="77"/>
      <c r="CC472" s="77"/>
      <c r="CD472" s="77"/>
      <c r="CE472" s="77"/>
      <c r="CF472" s="77"/>
      <c r="CG472" s="77"/>
      <c r="CH472" s="77"/>
      <c r="CI472" s="77"/>
      <c r="CJ472" s="77"/>
      <c r="CK472" s="77"/>
      <c r="CL472" s="77"/>
      <c r="CM472" s="77"/>
      <c r="CN472" s="77"/>
      <c r="CO472" s="77"/>
      <c r="CP472" s="77"/>
      <c r="CQ472" s="77"/>
      <c r="CR472" s="77"/>
      <c r="CS472" s="77"/>
      <c r="CT472" s="77"/>
      <c r="CU472" s="77"/>
      <c r="CV472" s="77"/>
      <c r="CW472" s="77"/>
      <c r="CX472" s="77"/>
      <c r="CY472" s="77"/>
      <c r="CZ472" s="77"/>
      <c r="DA472" s="77"/>
      <c r="DB472" s="77"/>
      <c r="DC472" s="77"/>
      <c r="DD472" s="77"/>
      <c r="DE472" s="76"/>
      <c r="DF472" s="76"/>
      <c r="DG472" s="76"/>
      <c r="DI472" s="77"/>
      <c r="DJ472" s="77"/>
    </row>
    <row r="473" spans="1:114" s="105" customFormat="1" ht="15">
      <c r="A473" s="72"/>
      <c r="B473" s="72"/>
      <c r="C473" s="72"/>
      <c r="D473" s="72"/>
      <c r="E473" s="72"/>
      <c r="F473" s="77"/>
      <c r="G473" s="77"/>
      <c r="H473" s="77"/>
      <c r="I473" s="72"/>
      <c r="J473" s="103"/>
      <c r="K473" s="72"/>
      <c r="L473" s="72"/>
      <c r="M473" s="72"/>
      <c r="N473" s="72"/>
      <c r="O473" s="72"/>
      <c r="P473" s="77"/>
      <c r="Q473" s="78"/>
      <c r="R473" s="72"/>
      <c r="S473" s="77"/>
      <c r="T473" s="72"/>
      <c r="U473" s="72"/>
      <c r="V473" s="72"/>
      <c r="W473" s="72"/>
      <c r="X473" s="72"/>
      <c r="Y473" s="77"/>
      <c r="Z473" s="78"/>
      <c r="AA473" s="72"/>
      <c r="AB473" s="77"/>
      <c r="AC473" s="72"/>
      <c r="AD473" s="77"/>
      <c r="AE473" s="77"/>
      <c r="AF473" s="77"/>
      <c r="AG473" s="77"/>
      <c r="AH473" s="77"/>
      <c r="AI473" s="77"/>
      <c r="AJ473" s="77"/>
      <c r="AK473" s="77"/>
      <c r="AL473" s="72"/>
      <c r="AM473" s="72"/>
      <c r="AN473" s="72"/>
      <c r="AO473" s="72"/>
      <c r="AP473" s="72"/>
      <c r="AQ473" s="77"/>
      <c r="AR473" s="78"/>
      <c r="AS473" s="72"/>
      <c r="AT473" s="80"/>
      <c r="AU473" s="72"/>
      <c r="AV473" s="72"/>
      <c r="AW473" s="104"/>
      <c r="AX473" s="72"/>
      <c r="AY473" s="77"/>
      <c r="AZ473" s="82"/>
      <c r="BA473" s="83"/>
      <c r="BB473" s="72"/>
      <c r="BC473" s="72"/>
      <c r="BD473" s="103"/>
      <c r="BE473" s="72"/>
      <c r="BF473" s="72"/>
      <c r="BG473" s="77"/>
      <c r="BH473" s="76"/>
      <c r="BI473" s="72"/>
      <c r="BJ473" s="79"/>
      <c r="BK473" s="84"/>
      <c r="BL473" s="76"/>
      <c r="BM473" s="76"/>
      <c r="BN473" s="89"/>
      <c r="BO473" s="89"/>
      <c r="BP473" s="77"/>
      <c r="BQ473" s="77"/>
      <c r="BR473" s="77"/>
      <c r="BS473" s="77"/>
      <c r="BT473" s="77"/>
      <c r="BU473" s="77"/>
      <c r="BV473" s="77"/>
      <c r="BW473" s="77"/>
      <c r="BX473" s="77"/>
      <c r="BY473" s="77"/>
      <c r="BZ473" s="77"/>
      <c r="CA473" s="77"/>
      <c r="CB473" s="77"/>
      <c r="CC473" s="77"/>
      <c r="CD473" s="77"/>
      <c r="CE473" s="77"/>
      <c r="CF473" s="77"/>
      <c r="CG473" s="77"/>
      <c r="CH473" s="77"/>
      <c r="CI473" s="77"/>
      <c r="CJ473" s="77"/>
      <c r="CK473" s="77"/>
      <c r="CL473" s="77"/>
      <c r="CM473" s="77"/>
      <c r="CN473" s="77"/>
      <c r="CO473" s="77"/>
      <c r="CP473" s="77"/>
      <c r="CQ473" s="77"/>
      <c r="CR473" s="77"/>
      <c r="CS473" s="77"/>
      <c r="CT473" s="77"/>
      <c r="CU473" s="77"/>
      <c r="CV473" s="77"/>
      <c r="CW473" s="77"/>
      <c r="CX473" s="77"/>
      <c r="CY473" s="77"/>
      <c r="CZ473" s="77"/>
      <c r="DA473" s="77"/>
      <c r="DB473" s="77"/>
      <c r="DC473" s="77"/>
      <c r="DD473" s="77"/>
      <c r="DE473" s="76"/>
      <c r="DF473" s="76"/>
      <c r="DG473" s="76"/>
      <c r="DI473" s="77"/>
      <c r="DJ473" s="77"/>
    </row>
    <row r="474" spans="1:114" s="105" customFormat="1" ht="15">
      <c r="A474" s="72"/>
      <c r="B474" s="72"/>
      <c r="C474" s="72"/>
      <c r="D474" s="72"/>
      <c r="E474" s="72"/>
      <c r="F474" s="77"/>
      <c r="G474" s="77"/>
      <c r="H474" s="77"/>
      <c r="I474" s="72"/>
      <c r="J474" s="103"/>
      <c r="K474" s="72"/>
      <c r="L474" s="72"/>
      <c r="M474" s="72"/>
      <c r="N474" s="72"/>
      <c r="O474" s="72"/>
      <c r="P474" s="77"/>
      <c r="Q474" s="78"/>
      <c r="R474" s="72"/>
      <c r="S474" s="77"/>
      <c r="T474" s="72"/>
      <c r="U474" s="72"/>
      <c r="V474" s="72"/>
      <c r="W474" s="72"/>
      <c r="X474" s="72"/>
      <c r="Y474" s="77"/>
      <c r="Z474" s="78"/>
      <c r="AA474" s="72"/>
      <c r="AB474" s="77"/>
      <c r="AC474" s="72"/>
      <c r="AD474" s="77"/>
      <c r="AE474" s="77"/>
      <c r="AF474" s="77"/>
      <c r="AG474" s="77"/>
      <c r="AH474" s="77"/>
      <c r="AI474" s="77"/>
      <c r="AJ474" s="77"/>
      <c r="AK474" s="77"/>
      <c r="AL474" s="72"/>
      <c r="AM474" s="72"/>
      <c r="AN474" s="72"/>
      <c r="AO474" s="72"/>
      <c r="AP474" s="72"/>
      <c r="AQ474" s="77"/>
      <c r="AR474" s="78"/>
      <c r="AS474" s="72"/>
      <c r="AT474" s="80"/>
      <c r="AU474" s="72"/>
      <c r="AV474" s="72"/>
      <c r="AW474" s="104"/>
      <c r="AX474" s="72"/>
      <c r="AY474" s="77"/>
      <c r="AZ474" s="82"/>
      <c r="BA474" s="83"/>
      <c r="BB474" s="72"/>
      <c r="BC474" s="72"/>
      <c r="BD474" s="103"/>
      <c r="BE474" s="72"/>
      <c r="BF474" s="72"/>
      <c r="BG474" s="77"/>
      <c r="BH474" s="76"/>
      <c r="BI474" s="72"/>
      <c r="BJ474" s="79"/>
      <c r="BK474" s="84"/>
      <c r="BL474" s="76"/>
      <c r="BM474" s="76"/>
      <c r="BN474" s="89"/>
      <c r="BO474" s="89"/>
      <c r="BP474" s="77"/>
      <c r="BQ474" s="77"/>
      <c r="BR474" s="77"/>
      <c r="BS474" s="77"/>
      <c r="BT474" s="77"/>
      <c r="BU474" s="77"/>
      <c r="BV474" s="77"/>
      <c r="BW474" s="77"/>
      <c r="BX474" s="77"/>
      <c r="BY474" s="77"/>
      <c r="BZ474" s="77"/>
      <c r="CA474" s="77"/>
      <c r="CB474" s="77"/>
      <c r="CC474" s="77"/>
      <c r="CD474" s="77"/>
      <c r="CE474" s="77"/>
      <c r="CF474" s="77"/>
      <c r="CG474" s="77"/>
      <c r="CH474" s="77"/>
      <c r="CI474" s="77"/>
      <c r="CJ474" s="77"/>
      <c r="CK474" s="77"/>
      <c r="CL474" s="77"/>
      <c r="CM474" s="77"/>
      <c r="CN474" s="77"/>
      <c r="CO474" s="77"/>
      <c r="CP474" s="77"/>
      <c r="CQ474" s="77"/>
      <c r="CR474" s="77"/>
      <c r="CS474" s="77"/>
      <c r="CT474" s="77"/>
      <c r="CU474" s="77"/>
      <c r="CV474" s="77"/>
      <c r="CW474" s="77"/>
      <c r="CX474" s="77"/>
      <c r="CY474" s="77"/>
      <c r="CZ474" s="77"/>
      <c r="DA474" s="77"/>
      <c r="DB474" s="77"/>
      <c r="DC474" s="77"/>
      <c r="DD474" s="77"/>
      <c r="DE474" s="76"/>
      <c r="DF474" s="76"/>
      <c r="DG474" s="76"/>
      <c r="DI474" s="77"/>
      <c r="DJ474" s="77"/>
    </row>
    <row r="475" spans="1:114" s="105" customFormat="1" ht="15">
      <c r="A475" s="72"/>
      <c r="B475" s="72"/>
      <c r="C475" s="72"/>
      <c r="D475" s="72"/>
      <c r="E475" s="72"/>
      <c r="F475" s="77"/>
      <c r="G475" s="77"/>
      <c r="H475" s="77"/>
      <c r="I475" s="72"/>
      <c r="J475" s="103"/>
      <c r="K475" s="72"/>
      <c r="L475" s="72"/>
      <c r="M475" s="72"/>
      <c r="N475" s="72"/>
      <c r="O475" s="72"/>
      <c r="P475" s="77"/>
      <c r="Q475" s="78"/>
      <c r="R475" s="72"/>
      <c r="S475" s="77"/>
      <c r="T475" s="72"/>
      <c r="U475" s="72"/>
      <c r="V475" s="72"/>
      <c r="W475" s="72"/>
      <c r="X475" s="72"/>
      <c r="Y475" s="77"/>
      <c r="Z475" s="78"/>
      <c r="AA475" s="72"/>
      <c r="AB475" s="77"/>
      <c r="AC475" s="72"/>
      <c r="AD475" s="77"/>
      <c r="AE475" s="77"/>
      <c r="AF475" s="77"/>
      <c r="AG475" s="77"/>
      <c r="AH475" s="77"/>
      <c r="AI475" s="77"/>
      <c r="AJ475" s="77"/>
      <c r="AK475" s="77"/>
      <c r="AL475" s="72"/>
      <c r="AM475" s="72"/>
      <c r="AN475" s="72"/>
      <c r="AO475" s="72"/>
      <c r="AP475" s="72"/>
      <c r="AQ475" s="77"/>
      <c r="AR475" s="78"/>
      <c r="AS475" s="72"/>
      <c r="AT475" s="80"/>
      <c r="AU475" s="72"/>
      <c r="AV475" s="72"/>
      <c r="AW475" s="104"/>
      <c r="AX475" s="72"/>
      <c r="AY475" s="77"/>
      <c r="AZ475" s="82"/>
      <c r="BA475" s="83"/>
      <c r="BB475" s="72"/>
      <c r="BC475" s="72"/>
      <c r="BD475" s="103"/>
      <c r="BE475" s="72"/>
      <c r="BF475" s="72"/>
      <c r="BG475" s="77"/>
      <c r="BH475" s="76"/>
      <c r="BI475" s="72"/>
      <c r="BJ475" s="79"/>
      <c r="BK475" s="84"/>
      <c r="BL475" s="76"/>
      <c r="BM475" s="76"/>
      <c r="BN475" s="89"/>
      <c r="BO475" s="89"/>
      <c r="BP475" s="77"/>
      <c r="BQ475" s="77"/>
      <c r="BR475" s="77"/>
      <c r="BS475" s="77"/>
      <c r="BT475" s="77"/>
      <c r="BU475" s="77"/>
      <c r="BV475" s="77"/>
      <c r="BW475" s="77"/>
      <c r="BX475" s="77"/>
      <c r="BY475" s="77"/>
      <c r="BZ475" s="77"/>
      <c r="CA475" s="77"/>
      <c r="CB475" s="77"/>
      <c r="CC475" s="77"/>
      <c r="CD475" s="77"/>
      <c r="CE475" s="77"/>
      <c r="CF475" s="77"/>
      <c r="CG475" s="77"/>
      <c r="CH475" s="77"/>
      <c r="CI475" s="77"/>
      <c r="CJ475" s="77"/>
      <c r="CK475" s="77"/>
      <c r="CL475" s="77"/>
      <c r="CM475" s="77"/>
      <c r="CN475" s="77"/>
      <c r="CO475" s="77"/>
      <c r="CP475" s="77"/>
      <c r="CQ475" s="77"/>
      <c r="CR475" s="77"/>
      <c r="CS475" s="77"/>
      <c r="CT475" s="77"/>
      <c r="CU475" s="77"/>
      <c r="CV475" s="77"/>
      <c r="CW475" s="77"/>
      <c r="CX475" s="77"/>
      <c r="CY475" s="77"/>
      <c r="CZ475" s="77"/>
      <c r="DA475" s="77"/>
      <c r="DB475" s="77"/>
      <c r="DC475" s="77"/>
      <c r="DD475" s="77"/>
      <c r="DE475" s="76"/>
      <c r="DF475" s="76"/>
      <c r="DG475" s="76"/>
      <c r="DI475" s="77"/>
      <c r="DJ475" s="77"/>
    </row>
    <row r="476" spans="1:114" s="105" customFormat="1" ht="15">
      <c r="A476" s="72"/>
      <c r="B476" s="72"/>
      <c r="C476" s="72"/>
      <c r="D476" s="72"/>
      <c r="E476" s="72"/>
      <c r="F476" s="77"/>
      <c r="G476" s="77"/>
      <c r="H476" s="77"/>
      <c r="I476" s="72"/>
      <c r="J476" s="103"/>
      <c r="K476" s="72"/>
      <c r="L476" s="72"/>
      <c r="M476" s="72"/>
      <c r="N476" s="72"/>
      <c r="O476" s="72"/>
      <c r="P476" s="77"/>
      <c r="Q476" s="78"/>
      <c r="R476" s="72"/>
      <c r="S476" s="77"/>
      <c r="T476" s="72"/>
      <c r="U476" s="72"/>
      <c r="V476" s="72"/>
      <c r="W476" s="72"/>
      <c r="X476" s="72"/>
      <c r="Y476" s="77"/>
      <c r="Z476" s="78"/>
      <c r="AA476" s="72"/>
      <c r="AB476" s="77"/>
      <c r="AC476" s="72"/>
      <c r="AD476" s="77"/>
      <c r="AE476" s="77"/>
      <c r="AF476" s="77"/>
      <c r="AG476" s="77"/>
      <c r="AH476" s="77"/>
      <c r="AI476" s="77"/>
      <c r="AJ476" s="77"/>
      <c r="AK476" s="77"/>
      <c r="AL476" s="72"/>
      <c r="AM476" s="72"/>
      <c r="AN476" s="72"/>
      <c r="AO476" s="72"/>
      <c r="AP476" s="72"/>
      <c r="AQ476" s="77"/>
      <c r="AR476" s="78"/>
      <c r="AS476" s="72"/>
      <c r="AT476" s="80"/>
      <c r="AU476" s="72"/>
      <c r="AV476" s="72"/>
      <c r="AW476" s="104"/>
      <c r="AX476" s="72"/>
      <c r="AY476" s="77"/>
      <c r="AZ476" s="82"/>
      <c r="BA476" s="83"/>
      <c r="BB476" s="72"/>
      <c r="BC476" s="72"/>
      <c r="BD476" s="103"/>
      <c r="BE476" s="72"/>
      <c r="BF476" s="72"/>
      <c r="BG476" s="77"/>
      <c r="BH476" s="76"/>
      <c r="BI476" s="72"/>
      <c r="BJ476" s="79"/>
      <c r="BK476" s="84"/>
      <c r="BL476" s="76"/>
      <c r="BM476" s="76"/>
      <c r="BN476" s="89"/>
      <c r="BO476" s="89"/>
      <c r="BP476" s="77"/>
      <c r="BQ476" s="77"/>
      <c r="BR476" s="77"/>
      <c r="BS476" s="77"/>
      <c r="BT476" s="77"/>
      <c r="BU476" s="77"/>
      <c r="BV476" s="77"/>
      <c r="BW476" s="77"/>
      <c r="BX476" s="77"/>
      <c r="BY476" s="77"/>
      <c r="BZ476" s="77"/>
      <c r="CA476" s="77"/>
      <c r="CB476" s="77"/>
      <c r="CC476" s="77"/>
      <c r="CD476" s="77"/>
      <c r="CE476" s="77"/>
      <c r="CF476" s="77"/>
      <c r="CG476" s="77"/>
      <c r="CH476" s="77"/>
      <c r="CI476" s="77"/>
      <c r="CJ476" s="77"/>
      <c r="CK476" s="77"/>
      <c r="CL476" s="77"/>
      <c r="CM476" s="77"/>
      <c r="CN476" s="77"/>
      <c r="CO476" s="77"/>
      <c r="CP476" s="77"/>
      <c r="CQ476" s="77"/>
      <c r="CR476" s="77"/>
      <c r="CS476" s="77"/>
      <c r="CT476" s="77"/>
      <c r="CU476" s="77"/>
      <c r="CV476" s="77"/>
      <c r="CW476" s="77"/>
      <c r="CX476" s="77"/>
      <c r="CY476" s="77"/>
      <c r="CZ476" s="77"/>
      <c r="DA476" s="77"/>
      <c r="DB476" s="77"/>
      <c r="DC476" s="77"/>
      <c r="DD476" s="77"/>
      <c r="DE476" s="76"/>
      <c r="DF476" s="76"/>
      <c r="DG476" s="76"/>
      <c r="DI476" s="77"/>
      <c r="DJ476" s="77"/>
    </row>
    <row r="477" spans="1:114" s="105" customFormat="1" ht="15">
      <c r="A477" s="72"/>
      <c r="B477" s="72"/>
      <c r="C477" s="72"/>
      <c r="D477" s="72"/>
      <c r="E477" s="72"/>
      <c r="F477" s="77"/>
      <c r="G477" s="77"/>
      <c r="H477" s="77"/>
      <c r="I477" s="72"/>
      <c r="J477" s="103"/>
      <c r="K477" s="72"/>
      <c r="L477" s="72"/>
      <c r="M477" s="72"/>
      <c r="N477" s="72"/>
      <c r="O477" s="72"/>
      <c r="P477" s="77"/>
      <c r="Q477" s="78"/>
      <c r="R477" s="72"/>
      <c r="S477" s="77"/>
      <c r="T477" s="72"/>
      <c r="U477" s="72"/>
      <c r="V477" s="72"/>
      <c r="W477" s="72"/>
      <c r="X477" s="72"/>
      <c r="Y477" s="77"/>
      <c r="Z477" s="78"/>
      <c r="AA477" s="72"/>
      <c r="AB477" s="77"/>
      <c r="AC477" s="72"/>
      <c r="AD477" s="77"/>
      <c r="AE477" s="77"/>
      <c r="AF477" s="77"/>
      <c r="AG477" s="77"/>
      <c r="AH477" s="77"/>
      <c r="AI477" s="77"/>
      <c r="AJ477" s="77"/>
      <c r="AK477" s="77"/>
      <c r="AL477" s="72"/>
      <c r="AM477" s="72"/>
      <c r="AN477" s="72"/>
      <c r="AO477" s="72"/>
      <c r="AP477" s="72"/>
      <c r="AQ477" s="77"/>
      <c r="AR477" s="78"/>
      <c r="AS477" s="72"/>
      <c r="AT477" s="80"/>
      <c r="AU477" s="72"/>
      <c r="AV477" s="72"/>
      <c r="AW477" s="104"/>
      <c r="AX477" s="72"/>
      <c r="AY477" s="77"/>
      <c r="AZ477" s="82"/>
      <c r="BA477" s="83"/>
      <c r="BB477" s="72"/>
      <c r="BC477" s="72"/>
      <c r="BD477" s="103"/>
      <c r="BE477" s="72"/>
      <c r="BF477" s="72"/>
      <c r="BG477" s="77"/>
      <c r="BH477" s="76"/>
      <c r="BI477" s="72"/>
      <c r="BJ477" s="106"/>
      <c r="BK477" s="107"/>
      <c r="BL477" s="76"/>
      <c r="BM477" s="76"/>
      <c r="BN477" s="89"/>
      <c r="BO477" s="89"/>
      <c r="BP477" s="77"/>
      <c r="BQ477" s="77"/>
      <c r="BR477" s="77"/>
      <c r="BS477" s="77"/>
      <c r="BT477" s="77"/>
      <c r="BU477" s="77"/>
      <c r="BV477" s="77"/>
      <c r="BW477" s="77"/>
      <c r="BX477" s="77"/>
      <c r="BY477" s="77"/>
      <c r="BZ477" s="77"/>
      <c r="CA477" s="77"/>
      <c r="CB477" s="77"/>
      <c r="CC477" s="77"/>
      <c r="CD477" s="77"/>
      <c r="CE477" s="77"/>
      <c r="CF477" s="77"/>
      <c r="CG477" s="77"/>
      <c r="CH477" s="77"/>
      <c r="CI477" s="77"/>
      <c r="CJ477" s="77"/>
      <c r="CK477" s="77"/>
      <c r="CL477" s="77"/>
      <c r="CM477" s="77"/>
      <c r="CN477" s="77"/>
      <c r="CO477" s="77"/>
      <c r="CP477" s="77"/>
      <c r="CQ477" s="77"/>
      <c r="CR477" s="77"/>
      <c r="CS477" s="77"/>
      <c r="CT477" s="77"/>
      <c r="CU477" s="77"/>
      <c r="CV477" s="77"/>
      <c r="CW477" s="77"/>
      <c r="CX477" s="77"/>
      <c r="CY477" s="77"/>
      <c r="CZ477" s="77"/>
      <c r="DA477" s="77"/>
      <c r="DB477" s="77"/>
      <c r="DC477" s="77"/>
      <c r="DD477" s="77"/>
      <c r="DE477" s="76"/>
      <c r="DF477" s="76"/>
      <c r="DG477" s="76"/>
      <c r="DI477" s="77"/>
      <c r="DJ477" s="77"/>
    </row>
    <row r="478" spans="1:114" s="105" customFormat="1" ht="15">
      <c r="A478" s="72"/>
      <c r="B478" s="72"/>
      <c r="C478" s="72"/>
      <c r="D478" s="72"/>
      <c r="E478" s="72"/>
      <c r="F478" s="77"/>
      <c r="G478" s="77"/>
      <c r="H478" s="77"/>
      <c r="I478" s="72"/>
      <c r="J478" s="103"/>
      <c r="K478" s="72"/>
      <c r="L478" s="72"/>
      <c r="M478" s="72"/>
      <c r="N478" s="72"/>
      <c r="O478" s="72"/>
      <c r="P478" s="77"/>
      <c r="Q478" s="78"/>
      <c r="R478" s="72"/>
      <c r="S478" s="77"/>
      <c r="T478" s="72"/>
      <c r="U478" s="72"/>
      <c r="V478" s="72"/>
      <c r="W478" s="72"/>
      <c r="X478" s="72"/>
      <c r="Y478" s="77"/>
      <c r="Z478" s="78"/>
      <c r="AA478" s="72"/>
      <c r="AB478" s="77"/>
      <c r="AC478" s="72"/>
      <c r="AD478" s="77"/>
      <c r="AE478" s="77"/>
      <c r="AF478" s="77"/>
      <c r="AG478" s="77"/>
      <c r="AH478" s="77"/>
      <c r="AI478" s="77"/>
      <c r="AJ478" s="77"/>
      <c r="AK478" s="77"/>
      <c r="AL478" s="72"/>
      <c r="AM478" s="72"/>
      <c r="AN478" s="72"/>
      <c r="AO478" s="72"/>
      <c r="AP478" s="72"/>
      <c r="AQ478" s="77"/>
      <c r="AR478" s="78"/>
      <c r="AS478" s="72"/>
      <c r="AT478" s="80"/>
      <c r="AU478" s="72"/>
      <c r="AV478" s="72"/>
      <c r="AW478" s="104"/>
      <c r="AX478" s="72"/>
      <c r="AY478" s="77"/>
      <c r="AZ478" s="82"/>
      <c r="BA478" s="83"/>
      <c r="BB478" s="72"/>
      <c r="BC478" s="72"/>
      <c r="BD478" s="103"/>
      <c r="BE478" s="72"/>
      <c r="BF478" s="72"/>
      <c r="BG478" s="77"/>
      <c r="BH478" s="76"/>
      <c r="BI478" s="72"/>
      <c r="BJ478" s="79"/>
      <c r="BK478" s="84"/>
      <c r="BL478" s="76"/>
      <c r="BM478" s="76"/>
      <c r="BN478" s="89"/>
      <c r="BO478" s="89"/>
      <c r="BP478" s="77"/>
      <c r="BQ478" s="77"/>
      <c r="BR478" s="77"/>
      <c r="BS478" s="77"/>
      <c r="BT478" s="77"/>
      <c r="BU478" s="77"/>
      <c r="BV478" s="77"/>
      <c r="BW478" s="77"/>
      <c r="BX478" s="77"/>
      <c r="BY478" s="77"/>
      <c r="BZ478" s="77"/>
      <c r="CA478" s="77"/>
      <c r="CB478" s="77"/>
      <c r="CC478" s="77"/>
      <c r="CD478" s="77"/>
      <c r="CE478" s="77"/>
      <c r="CF478" s="77"/>
      <c r="CG478" s="77"/>
      <c r="CH478" s="77"/>
      <c r="CI478" s="77"/>
      <c r="CJ478" s="77"/>
      <c r="CK478" s="77"/>
      <c r="CL478" s="77"/>
      <c r="CM478" s="77"/>
      <c r="CN478" s="77"/>
      <c r="CO478" s="77"/>
      <c r="CP478" s="77"/>
      <c r="CQ478" s="77"/>
      <c r="CR478" s="77"/>
      <c r="CS478" s="77"/>
      <c r="CT478" s="77"/>
      <c r="CU478" s="77"/>
      <c r="CV478" s="77"/>
      <c r="CW478" s="77"/>
      <c r="CX478" s="77"/>
      <c r="CY478" s="77"/>
      <c r="CZ478" s="77"/>
      <c r="DA478" s="77"/>
      <c r="DB478" s="77"/>
      <c r="DC478" s="77"/>
      <c r="DD478" s="77"/>
      <c r="DE478" s="76"/>
      <c r="DF478" s="76"/>
      <c r="DG478" s="76"/>
      <c r="DI478" s="77"/>
      <c r="DJ478" s="77"/>
    </row>
    <row r="479" spans="1:114" s="105" customFormat="1" ht="15">
      <c r="A479" s="72"/>
      <c r="B479" s="72"/>
      <c r="C479" s="72"/>
      <c r="D479" s="72"/>
      <c r="E479" s="72"/>
      <c r="F479" s="77"/>
      <c r="G479" s="77"/>
      <c r="H479" s="77"/>
      <c r="I479" s="72"/>
      <c r="J479" s="103"/>
      <c r="K479" s="72"/>
      <c r="L479" s="72"/>
      <c r="M479" s="72"/>
      <c r="N479" s="72"/>
      <c r="O479" s="72"/>
      <c r="P479" s="77"/>
      <c r="Q479" s="78"/>
      <c r="R479" s="72"/>
      <c r="S479" s="77"/>
      <c r="T479" s="72"/>
      <c r="U479" s="72"/>
      <c r="V479" s="72"/>
      <c r="W479" s="72"/>
      <c r="X479" s="72"/>
      <c r="Y479" s="77"/>
      <c r="Z479" s="78"/>
      <c r="AA479" s="72"/>
      <c r="AB479" s="77"/>
      <c r="AC479" s="72"/>
      <c r="AD479" s="77"/>
      <c r="AE479" s="77"/>
      <c r="AF479" s="77"/>
      <c r="AG479" s="77"/>
      <c r="AH479" s="77"/>
      <c r="AI479" s="77"/>
      <c r="AJ479" s="77"/>
      <c r="AK479" s="77"/>
      <c r="AL479" s="72"/>
      <c r="AM479" s="72"/>
      <c r="AN479" s="72"/>
      <c r="AO479" s="72"/>
      <c r="AP479" s="72"/>
      <c r="AQ479" s="77"/>
      <c r="AR479" s="78"/>
      <c r="AS479" s="72"/>
      <c r="AT479" s="80"/>
      <c r="AU479" s="72"/>
      <c r="AV479" s="72"/>
      <c r="AW479" s="104"/>
      <c r="AX479" s="72"/>
      <c r="AY479" s="77"/>
      <c r="AZ479" s="82"/>
      <c r="BA479" s="83"/>
      <c r="BB479" s="72"/>
      <c r="BC479" s="72"/>
      <c r="BD479" s="103"/>
      <c r="BE479" s="72"/>
      <c r="BF479" s="72"/>
      <c r="BG479" s="77"/>
      <c r="BH479" s="76"/>
      <c r="BI479" s="72"/>
      <c r="BJ479" s="79"/>
      <c r="BK479" s="84"/>
      <c r="BL479" s="76"/>
      <c r="BM479" s="76"/>
      <c r="BN479" s="89"/>
      <c r="BO479" s="89"/>
      <c r="BP479" s="77"/>
      <c r="BQ479" s="77"/>
      <c r="BR479" s="77"/>
      <c r="BS479" s="77"/>
      <c r="BT479" s="77"/>
      <c r="BU479" s="77"/>
      <c r="BV479" s="77"/>
      <c r="BW479" s="77"/>
      <c r="BX479" s="77"/>
      <c r="BY479" s="77"/>
      <c r="BZ479" s="77"/>
      <c r="CA479" s="77"/>
      <c r="CB479" s="77"/>
      <c r="CC479" s="77"/>
      <c r="CD479" s="77"/>
      <c r="CE479" s="77"/>
      <c r="CF479" s="77"/>
      <c r="CG479" s="77"/>
      <c r="CH479" s="77"/>
      <c r="CI479" s="77"/>
      <c r="CJ479" s="77"/>
      <c r="CK479" s="77"/>
      <c r="CL479" s="77"/>
      <c r="CM479" s="77"/>
      <c r="CN479" s="77"/>
      <c r="CO479" s="77"/>
      <c r="CP479" s="77"/>
      <c r="CQ479" s="77"/>
      <c r="CR479" s="77"/>
      <c r="CS479" s="77"/>
      <c r="CT479" s="77"/>
      <c r="CU479" s="77"/>
      <c r="CV479" s="77"/>
      <c r="CW479" s="77"/>
      <c r="CX479" s="77"/>
      <c r="CY479" s="77"/>
      <c r="CZ479" s="77"/>
      <c r="DA479" s="77"/>
      <c r="DB479" s="77"/>
      <c r="DC479" s="77"/>
      <c r="DD479" s="77"/>
      <c r="DE479" s="76"/>
      <c r="DF479" s="76"/>
      <c r="DG479" s="76"/>
      <c r="DI479" s="77"/>
      <c r="DJ479" s="77"/>
    </row>
    <row r="480" spans="1:114" s="105" customFormat="1" ht="15">
      <c r="A480" s="72"/>
      <c r="B480" s="72"/>
      <c r="C480" s="72"/>
      <c r="D480" s="72"/>
      <c r="E480" s="72"/>
      <c r="F480" s="77"/>
      <c r="G480" s="77"/>
      <c r="H480" s="77"/>
      <c r="I480" s="72"/>
      <c r="J480" s="103"/>
      <c r="K480" s="72"/>
      <c r="L480" s="72"/>
      <c r="M480" s="72"/>
      <c r="N480" s="72"/>
      <c r="O480" s="72"/>
      <c r="P480" s="77"/>
      <c r="Q480" s="78"/>
      <c r="R480" s="72"/>
      <c r="S480" s="77"/>
      <c r="T480" s="72"/>
      <c r="U480" s="72"/>
      <c r="V480" s="72"/>
      <c r="W480" s="72"/>
      <c r="X480" s="72"/>
      <c r="Y480" s="77"/>
      <c r="Z480" s="78"/>
      <c r="AA480" s="72"/>
      <c r="AB480" s="77"/>
      <c r="AC480" s="72"/>
      <c r="AD480" s="77"/>
      <c r="AE480" s="77"/>
      <c r="AF480" s="77"/>
      <c r="AG480" s="77"/>
      <c r="AH480" s="77"/>
      <c r="AI480" s="77"/>
      <c r="AJ480" s="77"/>
      <c r="AK480" s="77"/>
      <c r="AL480" s="72"/>
      <c r="AM480" s="72"/>
      <c r="AN480" s="72"/>
      <c r="AO480" s="72"/>
      <c r="AP480" s="72"/>
      <c r="AQ480" s="77"/>
      <c r="AR480" s="78"/>
      <c r="AS480" s="72"/>
      <c r="AT480" s="80"/>
      <c r="AU480" s="72"/>
      <c r="AV480" s="72"/>
      <c r="AW480" s="104"/>
      <c r="AX480" s="72"/>
      <c r="AY480" s="77"/>
      <c r="AZ480" s="82"/>
      <c r="BA480" s="83"/>
      <c r="BB480" s="72"/>
      <c r="BC480" s="72"/>
      <c r="BD480" s="103"/>
      <c r="BE480" s="72"/>
      <c r="BF480" s="72"/>
      <c r="BG480" s="77"/>
      <c r="BH480" s="76"/>
      <c r="BI480" s="72"/>
      <c r="BJ480" s="79"/>
      <c r="BK480" s="84"/>
      <c r="BL480" s="76"/>
      <c r="BM480" s="76"/>
      <c r="BN480" s="89"/>
      <c r="BO480" s="89"/>
      <c r="BP480" s="77"/>
      <c r="BQ480" s="77"/>
      <c r="BR480" s="77"/>
      <c r="BS480" s="77"/>
      <c r="BT480" s="77"/>
      <c r="BU480" s="77"/>
      <c r="BV480" s="77"/>
      <c r="BW480" s="77"/>
      <c r="BX480" s="77"/>
      <c r="BY480" s="77"/>
      <c r="BZ480" s="77"/>
      <c r="CA480" s="77"/>
      <c r="CB480" s="77"/>
      <c r="CC480" s="77"/>
      <c r="CD480" s="77"/>
      <c r="CE480" s="77"/>
      <c r="CF480" s="77"/>
      <c r="CG480" s="77"/>
      <c r="CH480" s="77"/>
      <c r="CI480" s="77"/>
      <c r="CJ480" s="77"/>
      <c r="CK480" s="77"/>
      <c r="CL480" s="77"/>
      <c r="CM480" s="77"/>
      <c r="CN480" s="77"/>
      <c r="CO480" s="77"/>
      <c r="CP480" s="77"/>
      <c r="CQ480" s="77"/>
      <c r="CR480" s="77"/>
      <c r="CS480" s="77"/>
      <c r="CT480" s="77"/>
      <c r="CU480" s="77"/>
      <c r="CV480" s="77"/>
      <c r="CW480" s="77"/>
      <c r="CX480" s="77"/>
      <c r="CY480" s="77"/>
      <c r="CZ480" s="77"/>
      <c r="DA480" s="77"/>
      <c r="DB480" s="77"/>
      <c r="DC480" s="77"/>
      <c r="DD480" s="77"/>
      <c r="DE480" s="76"/>
      <c r="DF480" s="76"/>
      <c r="DG480" s="76"/>
      <c r="DI480" s="77"/>
      <c r="DJ480" s="77"/>
    </row>
    <row r="481" spans="1:114" s="105" customFormat="1" ht="15">
      <c r="A481" s="72"/>
      <c r="B481" s="72"/>
      <c r="C481" s="72"/>
      <c r="D481" s="72"/>
      <c r="E481" s="72"/>
      <c r="F481" s="77"/>
      <c r="G481" s="77"/>
      <c r="H481" s="77"/>
      <c r="I481" s="72"/>
      <c r="J481" s="103"/>
      <c r="K481" s="72"/>
      <c r="L481" s="72"/>
      <c r="M481" s="72"/>
      <c r="N481" s="72"/>
      <c r="O481" s="72"/>
      <c r="P481" s="77"/>
      <c r="Q481" s="78"/>
      <c r="R481" s="72"/>
      <c r="S481" s="77"/>
      <c r="T481" s="72"/>
      <c r="U481" s="72"/>
      <c r="V481" s="72"/>
      <c r="W481" s="72"/>
      <c r="X481" s="72"/>
      <c r="Y481" s="77"/>
      <c r="Z481" s="78"/>
      <c r="AA481" s="72"/>
      <c r="AB481" s="77"/>
      <c r="AC481" s="72"/>
      <c r="AD481" s="77"/>
      <c r="AE481" s="77"/>
      <c r="AF481" s="77"/>
      <c r="AG481" s="77"/>
      <c r="AH481" s="77"/>
      <c r="AI481" s="77"/>
      <c r="AJ481" s="77"/>
      <c r="AK481" s="77"/>
      <c r="AL481" s="72"/>
      <c r="AM481" s="72"/>
      <c r="AN481" s="72"/>
      <c r="AO481" s="72"/>
      <c r="AP481" s="72"/>
      <c r="AQ481" s="77"/>
      <c r="AR481" s="78"/>
      <c r="AS481" s="72"/>
      <c r="AT481" s="80"/>
      <c r="AU481" s="72"/>
      <c r="AV481" s="72"/>
      <c r="AW481" s="104"/>
      <c r="AX481" s="72"/>
      <c r="AY481" s="77"/>
      <c r="AZ481" s="82"/>
      <c r="BA481" s="83"/>
      <c r="BB481" s="72"/>
      <c r="BC481" s="72"/>
      <c r="BD481" s="103"/>
      <c r="BE481" s="72"/>
      <c r="BF481" s="72"/>
      <c r="BG481" s="77"/>
      <c r="BH481" s="76"/>
      <c r="BI481" s="72"/>
      <c r="BJ481" s="79"/>
      <c r="BK481" s="84"/>
      <c r="BL481" s="76"/>
      <c r="BM481" s="76"/>
      <c r="BN481" s="89"/>
      <c r="BO481" s="89"/>
      <c r="BP481" s="77"/>
      <c r="BQ481" s="77"/>
      <c r="BR481" s="77"/>
      <c r="BS481" s="77"/>
      <c r="BT481" s="77"/>
      <c r="BU481" s="77"/>
      <c r="BV481" s="77"/>
      <c r="BW481" s="77"/>
      <c r="BX481" s="77"/>
      <c r="BY481" s="77"/>
      <c r="BZ481" s="77"/>
      <c r="CA481" s="77"/>
      <c r="CB481" s="77"/>
      <c r="CC481" s="77"/>
      <c r="CD481" s="77"/>
      <c r="CE481" s="77"/>
      <c r="CF481" s="77"/>
      <c r="CG481" s="77"/>
      <c r="CH481" s="77"/>
      <c r="CI481" s="77"/>
      <c r="CJ481" s="77"/>
      <c r="CK481" s="77"/>
      <c r="CL481" s="77"/>
      <c r="CM481" s="77"/>
      <c r="CN481" s="77"/>
      <c r="CO481" s="77"/>
      <c r="CP481" s="77"/>
      <c r="CQ481" s="77"/>
      <c r="CR481" s="77"/>
      <c r="CS481" s="77"/>
      <c r="CT481" s="77"/>
      <c r="CU481" s="77"/>
      <c r="CV481" s="77"/>
      <c r="CW481" s="77"/>
      <c r="CX481" s="77"/>
      <c r="CY481" s="77"/>
      <c r="CZ481" s="77"/>
      <c r="DA481" s="77"/>
      <c r="DB481" s="77"/>
      <c r="DC481" s="77"/>
      <c r="DD481" s="77"/>
      <c r="DE481" s="76"/>
      <c r="DF481" s="76"/>
      <c r="DG481" s="76"/>
      <c r="DI481" s="77"/>
      <c r="DJ481" s="77"/>
    </row>
    <row r="482" spans="1:114" s="105" customFormat="1" ht="15">
      <c r="A482" s="72"/>
      <c r="B482" s="72"/>
      <c r="C482" s="72"/>
      <c r="D482" s="72"/>
      <c r="E482" s="72"/>
      <c r="F482" s="77"/>
      <c r="G482" s="77"/>
      <c r="H482" s="77"/>
      <c r="I482" s="72"/>
      <c r="J482" s="103"/>
      <c r="K482" s="72"/>
      <c r="L482" s="72"/>
      <c r="M482" s="72"/>
      <c r="N482" s="72"/>
      <c r="O482" s="72"/>
      <c r="P482" s="77"/>
      <c r="Q482" s="78"/>
      <c r="R482" s="72"/>
      <c r="S482" s="77"/>
      <c r="T482" s="72"/>
      <c r="U482" s="72"/>
      <c r="V482" s="72"/>
      <c r="W482" s="72"/>
      <c r="X482" s="72"/>
      <c r="Y482" s="77"/>
      <c r="Z482" s="78"/>
      <c r="AA482" s="72"/>
      <c r="AB482" s="77"/>
      <c r="AC482" s="72"/>
      <c r="AD482" s="77"/>
      <c r="AE482" s="77"/>
      <c r="AF482" s="77"/>
      <c r="AG482" s="77"/>
      <c r="AH482" s="77"/>
      <c r="AI482" s="77"/>
      <c r="AJ482" s="77"/>
      <c r="AK482" s="77"/>
      <c r="AL482" s="72"/>
      <c r="AM482" s="72"/>
      <c r="AN482" s="72"/>
      <c r="AO482" s="72"/>
      <c r="AP482" s="72"/>
      <c r="AQ482" s="77"/>
      <c r="AR482" s="78"/>
      <c r="AS482" s="72"/>
      <c r="AT482" s="80"/>
      <c r="AU482" s="72"/>
      <c r="AV482" s="72"/>
      <c r="AW482" s="104"/>
      <c r="AX482" s="72"/>
      <c r="AY482" s="77"/>
      <c r="AZ482" s="82"/>
      <c r="BA482" s="83"/>
      <c r="BB482" s="72"/>
      <c r="BC482" s="72"/>
      <c r="BD482" s="103"/>
      <c r="BE482" s="72"/>
      <c r="BF482" s="72"/>
      <c r="BG482" s="77"/>
      <c r="BH482" s="76"/>
      <c r="BI482" s="72"/>
      <c r="BJ482" s="79"/>
      <c r="BK482" s="84"/>
      <c r="BL482" s="76"/>
      <c r="BM482" s="76"/>
      <c r="BN482" s="89"/>
      <c r="BO482" s="89"/>
      <c r="BP482" s="77"/>
      <c r="BQ482" s="77"/>
      <c r="BR482" s="77"/>
      <c r="BS482" s="77"/>
      <c r="BT482" s="77"/>
      <c r="BU482" s="77"/>
      <c r="BV482" s="77"/>
      <c r="BW482" s="77"/>
      <c r="BX482" s="77"/>
      <c r="BY482" s="77"/>
      <c r="BZ482" s="77"/>
      <c r="CA482" s="77"/>
      <c r="CB482" s="77"/>
      <c r="CC482" s="77"/>
      <c r="CD482" s="77"/>
      <c r="CE482" s="77"/>
      <c r="CF482" s="77"/>
      <c r="CG482" s="77"/>
      <c r="CH482" s="77"/>
      <c r="CI482" s="77"/>
      <c r="CJ482" s="77"/>
      <c r="CK482" s="77"/>
      <c r="CL482" s="77"/>
      <c r="CM482" s="77"/>
      <c r="CN482" s="77"/>
      <c r="CO482" s="77"/>
      <c r="CP482" s="77"/>
      <c r="CQ482" s="77"/>
      <c r="CR482" s="77"/>
      <c r="CS482" s="77"/>
      <c r="CT482" s="77"/>
      <c r="CU482" s="77"/>
      <c r="CV482" s="77"/>
      <c r="CW482" s="77"/>
      <c r="CX482" s="77"/>
      <c r="CY482" s="77"/>
      <c r="CZ482" s="77"/>
      <c r="DA482" s="77"/>
      <c r="DB482" s="77"/>
      <c r="DC482" s="77"/>
      <c r="DD482" s="77"/>
      <c r="DE482" s="76"/>
      <c r="DF482" s="76"/>
      <c r="DG482" s="76"/>
      <c r="DI482" s="77"/>
      <c r="DJ482" s="77"/>
    </row>
    <row r="483" spans="1:114" s="105" customFormat="1" ht="15">
      <c r="A483" s="72"/>
      <c r="B483" s="72"/>
      <c r="C483" s="72"/>
      <c r="D483" s="72"/>
      <c r="E483" s="72"/>
      <c r="F483" s="77"/>
      <c r="G483" s="77"/>
      <c r="H483" s="77"/>
      <c r="I483" s="72"/>
      <c r="J483" s="103"/>
      <c r="K483" s="72"/>
      <c r="L483" s="72"/>
      <c r="M483" s="72"/>
      <c r="N483" s="72"/>
      <c r="O483" s="72"/>
      <c r="P483" s="77"/>
      <c r="Q483" s="78"/>
      <c r="R483" s="72"/>
      <c r="S483" s="77"/>
      <c r="T483" s="72"/>
      <c r="U483" s="72"/>
      <c r="V483" s="72"/>
      <c r="W483" s="72"/>
      <c r="X483" s="72"/>
      <c r="Y483" s="77"/>
      <c r="Z483" s="78"/>
      <c r="AA483" s="72"/>
      <c r="AB483" s="77"/>
      <c r="AC483" s="72"/>
      <c r="AD483" s="77"/>
      <c r="AE483" s="77"/>
      <c r="AF483" s="77"/>
      <c r="AG483" s="77"/>
      <c r="AH483" s="77"/>
      <c r="AI483" s="77"/>
      <c r="AJ483" s="77"/>
      <c r="AK483" s="77"/>
      <c r="AL483" s="72"/>
      <c r="AM483" s="72"/>
      <c r="AN483" s="72"/>
      <c r="AO483" s="72"/>
      <c r="AP483" s="72"/>
      <c r="AQ483" s="77"/>
      <c r="AR483" s="78"/>
      <c r="AS483" s="72"/>
      <c r="AT483" s="80"/>
      <c r="AU483" s="72"/>
      <c r="AV483" s="72"/>
      <c r="AW483" s="104"/>
      <c r="AX483" s="72"/>
      <c r="AY483" s="77"/>
      <c r="AZ483" s="82"/>
      <c r="BA483" s="83"/>
      <c r="BB483" s="72"/>
      <c r="BC483" s="72"/>
      <c r="BD483" s="103"/>
      <c r="BE483" s="72"/>
      <c r="BF483" s="72"/>
      <c r="BG483" s="77"/>
      <c r="BH483" s="76"/>
      <c r="BI483" s="72"/>
      <c r="BJ483" s="79"/>
      <c r="BK483" s="84"/>
      <c r="BL483" s="76"/>
      <c r="BM483" s="76"/>
      <c r="BN483" s="89"/>
      <c r="BO483" s="89"/>
      <c r="BP483" s="77"/>
      <c r="BQ483" s="77"/>
      <c r="BR483" s="77"/>
      <c r="BS483" s="77"/>
      <c r="BT483" s="77"/>
      <c r="BU483" s="77"/>
      <c r="BV483" s="77"/>
      <c r="BW483" s="77"/>
      <c r="BX483" s="77"/>
      <c r="BY483" s="77"/>
      <c r="BZ483" s="77"/>
      <c r="CA483" s="77"/>
      <c r="CB483" s="77"/>
      <c r="CC483" s="77"/>
      <c r="CD483" s="77"/>
      <c r="CE483" s="77"/>
      <c r="CF483" s="77"/>
      <c r="CG483" s="77"/>
      <c r="CH483" s="77"/>
      <c r="CI483" s="77"/>
      <c r="CJ483" s="77"/>
      <c r="CK483" s="77"/>
      <c r="CL483" s="77"/>
      <c r="CM483" s="77"/>
      <c r="CN483" s="77"/>
      <c r="CO483" s="77"/>
      <c r="CP483" s="77"/>
      <c r="CQ483" s="77"/>
      <c r="CR483" s="77"/>
      <c r="CS483" s="77"/>
      <c r="CT483" s="77"/>
      <c r="CU483" s="77"/>
      <c r="CV483" s="77"/>
      <c r="CW483" s="77"/>
      <c r="CX483" s="77"/>
      <c r="CY483" s="77"/>
      <c r="CZ483" s="77"/>
      <c r="DA483" s="77"/>
      <c r="DB483" s="77"/>
      <c r="DC483" s="77"/>
      <c r="DD483" s="77"/>
      <c r="DE483" s="76"/>
      <c r="DF483" s="76"/>
      <c r="DG483" s="76"/>
      <c r="DI483" s="77"/>
      <c r="DJ483" s="77"/>
    </row>
    <row r="484" spans="1:114" s="105" customFormat="1" ht="15">
      <c r="A484" s="72"/>
      <c r="B484" s="72"/>
      <c r="C484" s="72"/>
      <c r="D484" s="72"/>
      <c r="E484" s="72"/>
      <c r="F484" s="77"/>
      <c r="G484" s="77"/>
      <c r="H484" s="77"/>
      <c r="I484" s="72"/>
      <c r="J484" s="103"/>
      <c r="K484" s="72"/>
      <c r="L484" s="72"/>
      <c r="M484" s="72"/>
      <c r="N484" s="72"/>
      <c r="O484" s="72"/>
      <c r="P484" s="77"/>
      <c r="Q484" s="78"/>
      <c r="R484" s="72"/>
      <c r="S484" s="77"/>
      <c r="T484" s="72"/>
      <c r="U484" s="72"/>
      <c r="V484" s="72"/>
      <c r="W484" s="72"/>
      <c r="X484" s="72"/>
      <c r="Y484" s="77"/>
      <c r="Z484" s="78"/>
      <c r="AA484" s="72"/>
      <c r="AB484" s="77"/>
      <c r="AC484" s="72"/>
      <c r="AD484" s="77"/>
      <c r="AE484" s="77"/>
      <c r="AF484" s="77"/>
      <c r="AG484" s="77"/>
      <c r="AH484" s="77"/>
      <c r="AI484" s="77"/>
      <c r="AJ484" s="77"/>
      <c r="AK484" s="77"/>
      <c r="AL484" s="72"/>
      <c r="AM484" s="72"/>
      <c r="AN484" s="72"/>
      <c r="AO484" s="72"/>
      <c r="AP484" s="72"/>
      <c r="AQ484" s="77"/>
      <c r="AR484" s="78"/>
      <c r="AS484" s="72"/>
      <c r="AT484" s="80"/>
      <c r="AU484" s="72"/>
      <c r="AV484" s="72"/>
      <c r="AW484" s="104"/>
      <c r="AX484" s="72"/>
      <c r="AY484" s="77"/>
      <c r="AZ484" s="82"/>
      <c r="BA484" s="83"/>
      <c r="BB484" s="72"/>
      <c r="BC484" s="72"/>
      <c r="BD484" s="103"/>
      <c r="BE484" s="72"/>
      <c r="BF484" s="72"/>
      <c r="BG484" s="77"/>
      <c r="BH484" s="76"/>
      <c r="BI484" s="72"/>
      <c r="BJ484" s="79"/>
      <c r="BK484" s="84"/>
      <c r="BL484" s="76"/>
      <c r="BM484" s="76"/>
      <c r="BN484" s="89"/>
      <c r="BO484" s="89"/>
      <c r="BP484" s="77"/>
      <c r="BQ484" s="77"/>
      <c r="BR484" s="77"/>
      <c r="BS484" s="77"/>
      <c r="BT484" s="77"/>
      <c r="BU484" s="77"/>
      <c r="BV484" s="77"/>
      <c r="BW484" s="77"/>
      <c r="BX484" s="77"/>
      <c r="BY484" s="77"/>
      <c r="BZ484" s="77"/>
      <c r="CA484" s="77"/>
      <c r="CB484" s="77"/>
      <c r="CC484" s="77"/>
      <c r="CD484" s="77"/>
      <c r="CE484" s="77"/>
      <c r="CF484" s="77"/>
      <c r="CG484" s="77"/>
      <c r="CH484" s="77"/>
      <c r="CI484" s="77"/>
      <c r="CJ484" s="77"/>
      <c r="CK484" s="77"/>
      <c r="CL484" s="77"/>
      <c r="CM484" s="77"/>
      <c r="CN484" s="77"/>
      <c r="CO484" s="77"/>
      <c r="CP484" s="77"/>
      <c r="CQ484" s="77"/>
      <c r="CR484" s="77"/>
      <c r="CS484" s="77"/>
      <c r="CT484" s="77"/>
      <c r="CU484" s="77"/>
      <c r="CV484" s="77"/>
      <c r="CW484" s="77"/>
      <c r="CX484" s="77"/>
      <c r="CY484" s="77"/>
      <c r="CZ484" s="77"/>
      <c r="DA484" s="77"/>
      <c r="DB484" s="77"/>
      <c r="DC484" s="77"/>
      <c r="DD484" s="77"/>
      <c r="DE484" s="76"/>
      <c r="DF484" s="76"/>
      <c r="DG484" s="76"/>
      <c r="DI484" s="77"/>
      <c r="DJ484" s="77"/>
    </row>
    <row r="485" spans="1:114" s="105" customFormat="1" ht="15">
      <c r="A485" s="72"/>
      <c r="B485" s="72"/>
      <c r="C485" s="72"/>
      <c r="D485" s="72"/>
      <c r="E485" s="72"/>
      <c r="F485" s="77"/>
      <c r="G485" s="77"/>
      <c r="H485" s="77"/>
      <c r="I485" s="72"/>
      <c r="J485" s="103"/>
      <c r="K485" s="72"/>
      <c r="L485" s="72"/>
      <c r="M485" s="72"/>
      <c r="N485" s="72"/>
      <c r="O485" s="72"/>
      <c r="P485" s="77"/>
      <c r="Q485" s="78"/>
      <c r="R485" s="72"/>
      <c r="S485" s="77"/>
      <c r="T485" s="72"/>
      <c r="U485" s="72"/>
      <c r="V485" s="72"/>
      <c r="W485" s="72"/>
      <c r="X485" s="72"/>
      <c r="Y485" s="77"/>
      <c r="Z485" s="78"/>
      <c r="AA485" s="72"/>
      <c r="AB485" s="77"/>
      <c r="AC485" s="72"/>
      <c r="AD485" s="77"/>
      <c r="AE485" s="77"/>
      <c r="AF485" s="77"/>
      <c r="AG485" s="77"/>
      <c r="AH485" s="77"/>
      <c r="AI485" s="77"/>
      <c r="AJ485" s="77"/>
      <c r="AK485" s="77"/>
      <c r="AL485" s="72"/>
      <c r="AM485" s="72"/>
      <c r="AN485" s="72"/>
      <c r="AO485" s="72"/>
      <c r="AP485" s="72"/>
      <c r="AQ485" s="77"/>
      <c r="AR485" s="78"/>
      <c r="AS485" s="72"/>
      <c r="AT485" s="80"/>
      <c r="AU485" s="72"/>
      <c r="AV485" s="72"/>
      <c r="AW485" s="104"/>
      <c r="AX485" s="72"/>
      <c r="AY485" s="77"/>
      <c r="AZ485" s="82"/>
      <c r="BA485" s="83"/>
      <c r="BB485" s="72"/>
      <c r="BC485" s="72"/>
      <c r="BD485" s="103"/>
      <c r="BE485" s="72"/>
      <c r="BF485" s="72"/>
      <c r="BG485" s="77"/>
      <c r="BH485" s="76"/>
      <c r="BI485" s="72"/>
      <c r="BJ485" s="79"/>
      <c r="BK485" s="84"/>
      <c r="BL485" s="76"/>
      <c r="BM485" s="76"/>
      <c r="BN485" s="89"/>
      <c r="BO485" s="89"/>
      <c r="BP485" s="77"/>
      <c r="BQ485" s="77"/>
      <c r="BR485" s="77"/>
      <c r="BS485" s="77"/>
      <c r="BT485" s="77"/>
      <c r="BU485" s="77"/>
      <c r="BV485" s="77"/>
      <c r="BW485" s="77"/>
      <c r="BX485" s="77"/>
      <c r="BY485" s="77"/>
      <c r="BZ485" s="77"/>
      <c r="CA485" s="77"/>
      <c r="CB485" s="77"/>
      <c r="CC485" s="77"/>
      <c r="CD485" s="77"/>
      <c r="CE485" s="77"/>
      <c r="CF485" s="77"/>
      <c r="CG485" s="77"/>
      <c r="CH485" s="77"/>
      <c r="CI485" s="77"/>
      <c r="CJ485" s="77"/>
      <c r="CK485" s="77"/>
      <c r="CL485" s="77"/>
      <c r="CM485" s="77"/>
      <c r="CN485" s="77"/>
      <c r="CO485" s="77"/>
      <c r="CP485" s="77"/>
      <c r="CQ485" s="77"/>
      <c r="CR485" s="77"/>
      <c r="CS485" s="77"/>
      <c r="CT485" s="77"/>
      <c r="CU485" s="77"/>
      <c r="CV485" s="77"/>
      <c r="CW485" s="77"/>
      <c r="CX485" s="77"/>
      <c r="CY485" s="77"/>
      <c r="CZ485" s="77"/>
      <c r="DA485" s="77"/>
      <c r="DB485" s="77"/>
      <c r="DC485" s="77"/>
      <c r="DD485" s="77"/>
      <c r="DE485" s="76"/>
      <c r="DF485" s="76"/>
      <c r="DG485" s="76"/>
      <c r="DI485" s="77"/>
      <c r="DJ485" s="77"/>
    </row>
    <row r="486" spans="1:114" s="105" customFormat="1" ht="15">
      <c r="A486" s="72"/>
      <c r="B486" s="72"/>
      <c r="C486" s="72"/>
      <c r="D486" s="72"/>
      <c r="E486" s="72"/>
      <c r="F486" s="77"/>
      <c r="G486" s="77"/>
      <c r="H486" s="77"/>
      <c r="I486" s="72"/>
      <c r="J486" s="103"/>
      <c r="K486" s="72"/>
      <c r="L486" s="72"/>
      <c r="M486" s="72"/>
      <c r="N486" s="72"/>
      <c r="O486" s="72"/>
      <c r="P486" s="77"/>
      <c r="Q486" s="78"/>
      <c r="R486" s="72"/>
      <c r="S486" s="77"/>
      <c r="T486" s="72"/>
      <c r="U486" s="72"/>
      <c r="V486" s="72"/>
      <c r="W486" s="72"/>
      <c r="X486" s="72"/>
      <c r="Y486" s="77"/>
      <c r="Z486" s="78"/>
      <c r="AA486" s="72"/>
      <c r="AB486" s="77"/>
      <c r="AC486" s="72"/>
      <c r="AD486" s="77"/>
      <c r="AE486" s="77"/>
      <c r="AF486" s="77"/>
      <c r="AG486" s="77"/>
      <c r="AH486" s="77"/>
      <c r="AI486" s="77"/>
      <c r="AJ486" s="77"/>
      <c r="AK486" s="77"/>
      <c r="AL486" s="72"/>
      <c r="AM486" s="72"/>
      <c r="AN486" s="72"/>
      <c r="AO486" s="72"/>
      <c r="AP486" s="72"/>
      <c r="AQ486" s="77"/>
      <c r="AR486" s="78"/>
      <c r="AS486" s="72"/>
      <c r="AT486" s="80"/>
      <c r="AU486" s="72"/>
      <c r="AV486" s="72"/>
      <c r="AW486" s="104"/>
      <c r="AX486" s="72"/>
      <c r="AY486" s="77"/>
      <c r="AZ486" s="82"/>
      <c r="BA486" s="83"/>
      <c r="BB486" s="72"/>
      <c r="BC486" s="72"/>
      <c r="BD486" s="103"/>
      <c r="BE486" s="72"/>
      <c r="BF486" s="72"/>
      <c r="BG486" s="77"/>
      <c r="BH486" s="76"/>
      <c r="BI486" s="72"/>
      <c r="BJ486" s="79"/>
      <c r="BK486" s="84"/>
      <c r="BL486" s="76"/>
      <c r="BM486" s="76"/>
      <c r="BN486" s="89"/>
      <c r="BO486" s="89"/>
      <c r="BP486" s="77"/>
      <c r="BQ486" s="77"/>
      <c r="BR486" s="77"/>
      <c r="BS486" s="77"/>
      <c r="BT486" s="77"/>
      <c r="BU486" s="77"/>
      <c r="BV486" s="77"/>
      <c r="BW486" s="77"/>
      <c r="BX486" s="77"/>
      <c r="BY486" s="77"/>
      <c r="BZ486" s="77"/>
      <c r="CA486" s="77"/>
      <c r="CB486" s="77"/>
      <c r="CC486" s="77"/>
      <c r="CD486" s="77"/>
      <c r="CE486" s="77"/>
      <c r="CF486" s="77"/>
      <c r="CG486" s="77"/>
      <c r="CH486" s="77"/>
      <c r="CI486" s="77"/>
      <c r="CJ486" s="77"/>
      <c r="CK486" s="77"/>
      <c r="CL486" s="77"/>
      <c r="CM486" s="77"/>
      <c r="CN486" s="77"/>
      <c r="CO486" s="77"/>
      <c r="CP486" s="77"/>
      <c r="CQ486" s="77"/>
      <c r="CR486" s="77"/>
      <c r="CS486" s="77"/>
      <c r="CT486" s="77"/>
      <c r="CU486" s="77"/>
      <c r="CV486" s="77"/>
      <c r="CW486" s="77"/>
      <c r="CX486" s="77"/>
      <c r="CY486" s="77"/>
      <c r="CZ486" s="77"/>
      <c r="DA486" s="77"/>
      <c r="DB486" s="77"/>
      <c r="DC486" s="77"/>
      <c r="DD486" s="77"/>
      <c r="DE486" s="76"/>
      <c r="DF486" s="76"/>
      <c r="DG486" s="76"/>
      <c r="DI486" s="77"/>
      <c r="DJ486" s="77"/>
    </row>
    <row r="487" spans="1:114" s="105" customFormat="1" ht="15">
      <c r="A487" s="72"/>
      <c r="B487" s="72"/>
      <c r="C487" s="72"/>
      <c r="D487" s="72"/>
      <c r="E487" s="72"/>
      <c r="F487" s="77"/>
      <c r="G487" s="77"/>
      <c r="H487" s="77"/>
      <c r="I487" s="72"/>
      <c r="J487" s="103"/>
      <c r="K487" s="72"/>
      <c r="L487" s="72"/>
      <c r="M487" s="72"/>
      <c r="N487" s="72"/>
      <c r="O487" s="72"/>
      <c r="P487" s="77"/>
      <c r="Q487" s="78"/>
      <c r="R487" s="72"/>
      <c r="S487" s="77"/>
      <c r="T487" s="72"/>
      <c r="U487" s="72"/>
      <c r="V487" s="72"/>
      <c r="W487" s="72"/>
      <c r="X487" s="72"/>
      <c r="Y487" s="77"/>
      <c r="Z487" s="78"/>
      <c r="AA487" s="72"/>
      <c r="AB487" s="77"/>
      <c r="AC487" s="72"/>
      <c r="AD487" s="77"/>
      <c r="AE487" s="77"/>
      <c r="AF487" s="77"/>
      <c r="AG487" s="77"/>
      <c r="AH487" s="77"/>
      <c r="AI487" s="77"/>
      <c r="AJ487" s="77"/>
      <c r="AK487" s="77"/>
      <c r="AL487" s="72"/>
      <c r="AM487" s="72"/>
      <c r="AN487" s="72"/>
      <c r="AO487" s="72"/>
      <c r="AP487" s="72"/>
      <c r="AQ487" s="77"/>
      <c r="AR487" s="78"/>
      <c r="AS487" s="72"/>
      <c r="AT487" s="80"/>
      <c r="AU487" s="72"/>
      <c r="AV487" s="72"/>
      <c r="AW487" s="104"/>
      <c r="AX487" s="72"/>
      <c r="AY487" s="77"/>
      <c r="AZ487" s="82"/>
      <c r="BA487" s="83"/>
      <c r="BB487" s="72"/>
      <c r="BC487" s="72"/>
      <c r="BD487" s="103"/>
      <c r="BE487" s="72"/>
      <c r="BF487" s="72"/>
      <c r="BG487" s="77"/>
      <c r="BH487" s="76"/>
      <c r="BI487" s="72"/>
      <c r="BJ487" s="79"/>
      <c r="BK487" s="84"/>
      <c r="BL487" s="76"/>
      <c r="BM487" s="76"/>
      <c r="BN487" s="89"/>
      <c r="BO487" s="89"/>
      <c r="BP487" s="77"/>
      <c r="BQ487" s="77"/>
      <c r="BR487" s="77"/>
      <c r="BS487" s="77"/>
      <c r="BT487" s="77"/>
      <c r="BU487" s="77"/>
      <c r="BV487" s="77"/>
      <c r="BW487" s="77"/>
      <c r="BX487" s="77"/>
      <c r="BY487" s="77"/>
      <c r="BZ487" s="77"/>
      <c r="CA487" s="77"/>
      <c r="CB487" s="77"/>
      <c r="CC487" s="77"/>
      <c r="CD487" s="77"/>
      <c r="CE487" s="77"/>
      <c r="CF487" s="77"/>
      <c r="CG487" s="77"/>
      <c r="CH487" s="77"/>
      <c r="CI487" s="77"/>
      <c r="CJ487" s="77"/>
      <c r="CK487" s="77"/>
      <c r="CL487" s="77"/>
      <c r="CM487" s="77"/>
      <c r="CN487" s="77"/>
      <c r="CO487" s="77"/>
      <c r="CP487" s="77"/>
      <c r="CQ487" s="77"/>
      <c r="CR487" s="77"/>
      <c r="CS487" s="77"/>
      <c r="CT487" s="77"/>
      <c r="CU487" s="77"/>
      <c r="CV487" s="77"/>
      <c r="CW487" s="77"/>
      <c r="CX487" s="77"/>
      <c r="CY487" s="77"/>
      <c r="CZ487" s="77"/>
      <c r="DA487" s="77"/>
      <c r="DB487" s="77"/>
      <c r="DC487" s="77"/>
      <c r="DD487" s="77"/>
      <c r="DE487" s="76"/>
      <c r="DF487" s="76"/>
      <c r="DG487" s="76"/>
      <c r="DI487" s="77"/>
      <c r="DJ487" s="77"/>
    </row>
    <row r="488" spans="1:114" s="105" customFormat="1" ht="15">
      <c r="A488" s="72"/>
      <c r="B488" s="72"/>
      <c r="C488" s="72"/>
      <c r="D488" s="72"/>
      <c r="E488" s="72"/>
      <c r="F488" s="77"/>
      <c r="G488" s="77"/>
      <c r="H488" s="77"/>
      <c r="I488" s="72"/>
      <c r="J488" s="103"/>
      <c r="K488" s="72"/>
      <c r="L488" s="72"/>
      <c r="M488" s="72"/>
      <c r="N488" s="72"/>
      <c r="O488" s="72"/>
      <c r="P488" s="77"/>
      <c r="Q488" s="78"/>
      <c r="R488" s="72"/>
      <c r="S488" s="77"/>
      <c r="T488" s="72"/>
      <c r="U488" s="72"/>
      <c r="V488" s="72"/>
      <c r="W488" s="72"/>
      <c r="X488" s="72"/>
      <c r="Y488" s="77"/>
      <c r="Z488" s="78"/>
      <c r="AA488" s="72"/>
      <c r="AB488" s="77"/>
      <c r="AC488" s="72"/>
      <c r="AD488" s="77"/>
      <c r="AE488" s="77"/>
      <c r="AF488" s="77"/>
      <c r="AG488" s="77"/>
      <c r="AH488" s="77"/>
      <c r="AI488" s="77"/>
      <c r="AJ488" s="77"/>
      <c r="AK488" s="77"/>
      <c r="AL488" s="72"/>
      <c r="AM488" s="72"/>
      <c r="AN488" s="72"/>
      <c r="AO488" s="72"/>
      <c r="AP488" s="72"/>
      <c r="AQ488" s="77"/>
      <c r="AR488" s="78"/>
      <c r="AS488" s="72"/>
      <c r="AT488" s="80"/>
      <c r="AU488" s="72"/>
      <c r="AV488" s="72"/>
      <c r="AW488" s="104"/>
      <c r="AX488" s="72"/>
      <c r="AY488" s="77"/>
      <c r="AZ488" s="82"/>
      <c r="BA488" s="83"/>
      <c r="BB488" s="72"/>
      <c r="BC488" s="72"/>
      <c r="BD488" s="103"/>
      <c r="BE488" s="72"/>
      <c r="BF488" s="72"/>
      <c r="BG488" s="77"/>
      <c r="BH488" s="76"/>
      <c r="BI488" s="72"/>
      <c r="BJ488" s="79"/>
      <c r="BK488" s="84"/>
      <c r="BL488" s="76"/>
      <c r="BM488" s="76"/>
      <c r="BN488" s="89"/>
      <c r="BO488" s="89"/>
      <c r="BP488" s="77"/>
      <c r="BQ488" s="77"/>
      <c r="BR488" s="77"/>
      <c r="BS488" s="77"/>
      <c r="BT488" s="77"/>
      <c r="BU488" s="77"/>
      <c r="BV488" s="77"/>
      <c r="BW488" s="77"/>
      <c r="BX488" s="77"/>
      <c r="BY488" s="77"/>
      <c r="BZ488" s="77"/>
      <c r="CA488" s="77"/>
      <c r="CB488" s="77"/>
      <c r="CC488" s="77"/>
      <c r="CD488" s="77"/>
      <c r="CE488" s="77"/>
      <c r="CF488" s="77"/>
      <c r="CG488" s="77"/>
      <c r="CH488" s="77"/>
      <c r="CI488" s="77"/>
      <c r="CJ488" s="77"/>
      <c r="CK488" s="77"/>
      <c r="CL488" s="77"/>
      <c r="CM488" s="77"/>
      <c r="CN488" s="77"/>
      <c r="CO488" s="77"/>
      <c r="CP488" s="77"/>
      <c r="CQ488" s="77"/>
      <c r="CR488" s="77"/>
      <c r="CS488" s="77"/>
      <c r="CT488" s="77"/>
      <c r="CU488" s="77"/>
      <c r="CV488" s="77"/>
      <c r="CW488" s="77"/>
      <c r="CX488" s="77"/>
      <c r="CY488" s="77"/>
      <c r="CZ488" s="77"/>
      <c r="DA488" s="77"/>
      <c r="DB488" s="77"/>
      <c r="DC488" s="77"/>
      <c r="DD488" s="77"/>
      <c r="DE488" s="76"/>
      <c r="DF488" s="76"/>
      <c r="DG488" s="76"/>
      <c r="DI488" s="77"/>
      <c r="DJ488" s="77"/>
    </row>
    <row r="489" spans="1:114" s="105" customFormat="1" ht="15">
      <c r="A489" s="72"/>
      <c r="B489" s="72"/>
      <c r="C489" s="72"/>
      <c r="D489" s="72"/>
      <c r="E489" s="72"/>
      <c r="F489" s="77"/>
      <c r="G489" s="77"/>
      <c r="H489" s="77"/>
      <c r="I489" s="72"/>
      <c r="J489" s="103"/>
      <c r="K489" s="72"/>
      <c r="L489" s="72"/>
      <c r="M489" s="72"/>
      <c r="N489" s="72"/>
      <c r="O489" s="72"/>
      <c r="P489" s="77"/>
      <c r="Q489" s="78"/>
      <c r="R489" s="72"/>
      <c r="S489" s="77"/>
      <c r="T489" s="72"/>
      <c r="U489" s="72"/>
      <c r="V489" s="72"/>
      <c r="W489" s="72"/>
      <c r="X489" s="72"/>
      <c r="Y489" s="77"/>
      <c r="Z489" s="78"/>
      <c r="AA489" s="72"/>
      <c r="AB489" s="77"/>
      <c r="AC489" s="72"/>
      <c r="AD489" s="77"/>
      <c r="AE489" s="77"/>
      <c r="AF489" s="77"/>
      <c r="AG489" s="77"/>
      <c r="AH489" s="77"/>
      <c r="AI489" s="77"/>
      <c r="AJ489" s="77"/>
      <c r="AK489" s="77"/>
      <c r="AL489" s="72"/>
      <c r="AM489" s="72"/>
      <c r="AN489" s="72"/>
      <c r="AO489" s="72"/>
      <c r="AP489" s="72"/>
      <c r="AQ489" s="77"/>
      <c r="AR489" s="78"/>
      <c r="AS489" s="72"/>
      <c r="AT489" s="80"/>
      <c r="AU489" s="72"/>
      <c r="AV489" s="72"/>
      <c r="AW489" s="104"/>
      <c r="AX489" s="72"/>
      <c r="AY489" s="77"/>
      <c r="AZ489" s="82"/>
      <c r="BA489" s="83"/>
      <c r="BB489" s="72"/>
      <c r="BC489" s="72"/>
      <c r="BD489" s="103"/>
      <c r="BE489" s="72"/>
      <c r="BF489" s="72"/>
      <c r="BG489" s="77"/>
      <c r="BH489" s="76"/>
      <c r="BI489" s="72"/>
      <c r="BJ489" s="79"/>
      <c r="BK489" s="84"/>
      <c r="BL489" s="76"/>
      <c r="BM489" s="76"/>
      <c r="BN489" s="89"/>
      <c r="BO489" s="89"/>
      <c r="BP489" s="77"/>
      <c r="BQ489" s="77"/>
      <c r="BR489" s="77"/>
      <c r="BS489" s="77"/>
      <c r="BT489" s="77"/>
      <c r="BU489" s="77"/>
      <c r="BV489" s="77"/>
      <c r="BW489" s="77"/>
      <c r="BX489" s="77"/>
      <c r="BY489" s="77"/>
      <c r="BZ489" s="77"/>
      <c r="CA489" s="77"/>
      <c r="CB489" s="77"/>
      <c r="CC489" s="77"/>
      <c r="CD489" s="77"/>
      <c r="CE489" s="77"/>
      <c r="CF489" s="77"/>
      <c r="CG489" s="77"/>
      <c r="CH489" s="77"/>
      <c r="CI489" s="77"/>
      <c r="CJ489" s="77"/>
      <c r="CK489" s="77"/>
      <c r="CL489" s="77"/>
      <c r="CM489" s="77"/>
      <c r="CN489" s="77"/>
      <c r="CO489" s="77"/>
      <c r="CP489" s="77"/>
      <c r="CQ489" s="77"/>
      <c r="CR489" s="77"/>
      <c r="CS489" s="77"/>
      <c r="CT489" s="77"/>
      <c r="CU489" s="77"/>
      <c r="CV489" s="77"/>
      <c r="CW489" s="77"/>
      <c r="CX489" s="77"/>
      <c r="CY489" s="77"/>
      <c r="CZ489" s="77"/>
      <c r="DA489" s="77"/>
      <c r="DB489" s="77"/>
      <c r="DC489" s="77"/>
      <c r="DD489" s="77"/>
      <c r="DE489" s="76"/>
      <c r="DF489" s="76"/>
      <c r="DG489" s="76"/>
      <c r="DI489" s="77"/>
      <c r="DJ489" s="77"/>
    </row>
    <row r="490" spans="1:114" s="105" customFormat="1" ht="15">
      <c r="A490" s="72"/>
      <c r="B490" s="72"/>
      <c r="C490" s="72"/>
      <c r="D490" s="72"/>
      <c r="E490" s="72"/>
      <c r="F490" s="77"/>
      <c r="G490" s="77"/>
      <c r="H490" s="77"/>
      <c r="I490" s="72"/>
      <c r="J490" s="103"/>
      <c r="K490" s="72"/>
      <c r="L490" s="72"/>
      <c r="M490" s="72"/>
      <c r="N490" s="72"/>
      <c r="O490" s="72"/>
      <c r="P490" s="77"/>
      <c r="Q490" s="78"/>
      <c r="R490" s="72"/>
      <c r="S490" s="77"/>
      <c r="T490" s="72"/>
      <c r="U490" s="72"/>
      <c r="V490" s="72"/>
      <c r="W490" s="72"/>
      <c r="X490" s="72"/>
      <c r="Y490" s="77"/>
      <c r="Z490" s="78"/>
      <c r="AA490" s="72"/>
      <c r="AB490" s="77"/>
      <c r="AC490" s="72"/>
      <c r="AD490" s="77"/>
      <c r="AE490" s="77"/>
      <c r="AF490" s="77"/>
      <c r="AG490" s="77"/>
      <c r="AH490" s="77"/>
      <c r="AI490" s="77"/>
      <c r="AJ490" s="77"/>
      <c r="AK490" s="77"/>
      <c r="AL490" s="72"/>
      <c r="AM490" s="72"/>
      <c r="AN490" s="72"/>
      <c r="AO490" s="72"/>
      <c r="AP490" s="72"/>
      <c r="AQ490" s="77"/>
      <c r="AR490" s="78"/>
      <c r="AS490" s="72"/>
      <c r="AT490" s="80"/>
      <c r="AU490" s="72"/>
      <c r="AV490" s="108"/>
      <c r="AW490" s="104"/>
      <c r="AX490" s="72"/>
      <c r="AY490" s="77"/>
      <c r="AZ490" s="82"/>
      <c r="BA490" s="83"/>
      <c r="BB490" s="72"/>
      <c r="BC490" s="108"/>
      <c r="BD490" s="103"/>
      <c r="BE490" s="72"/>
      <c r="BF490" s="72"/>
      <c r="BG490" s="77"/>
      <c r="BH490" s="76"/>
      <c r="BI490" s="72"/>
      <c r="BJ490" s="79"/>
      <c r="BK490" s="84"/>
      <c r="BL490" s="76"/>
      <c r="BM490" s="76"/>
      <c r="BN490" s="89"/>
      <c r="BO490" s="89"/>
      <c r="BP490" s="77"/>
      <c r="BQ490" s="77"/>
      <c r="BR490" s="77"/>
      <c r="BS490" s="77"/>
      <c r="BT490" s="77"/>
      <c r="BU490" s="77"/>
      <c r="BV490" s="77"/>
      <c r="BW490" s="77"/>
      <c r="BX490" s="77"/>
      <c r="BY490" s="77"/>
      <c r="BZ490" s="77"/>
      <c r="CA490" s="77"/>
      <c r="CB490" s="77"/>
      <c r="CC490" s="77"/>
      <c r="CD490" s="77"/>
      <c r="CE490" s="77"/>
      <c r="CF490" s="77"/>
      <c r="CG490" s="77"/>
      <c r="CH490" s="77"/>
      <c r="CI490" s="77"/>
      <c r="CJ490" s="77"/>
      <c r="CK490" s="77"/>
      <c r="CL490" s="77"/>
      <c r="CM490" s="77"/>
      <c r="CN490" s="77"/>
      <c r="CO490" s="77"/>
      <c r="CP490" s="77"/>
      <c r="CQ490" s="77"/>
      <c r="CR490" s="77"/>
      <c r="CS490" s="77"/>
      <c r="CT490" s="77"/>
      <c r="CU490" s="77"/>
      <c r="CV490" s="77"/>
      <c r="CW490" s="77"/>
      <c r="CX490" s="77"/>
      <c r="CY490" s="77"/>
      <c r="CZ490" s="77"/>
      <c r="DA490" s="77"/>
      <c r="DB490" s="77"/>
      <c r="DC490" s="77"/>
      <c r="DD490" s="77"/>
      <c r="DE490" s="76"/>
      <c r="DF490" s="76"/>
      <c r="DG490" s="76"/>
      <c r="DI490" s="77"/>
      <c r="DJ490" s="77"/>
    </row>
    <row r="491" spans="1:114" s="105" customFormat="1" ht="15">
      <c r="A491" s="72"/>
      <c r="B491" s="72"/>
      <c r="C491" s="72"/>
      <c r="D491" s="72"/>
      <c r="E491" s="72"/>
      <c r="F491" s="77"/>
      <c r="G491" s="77"/>
      <c r="H491" s="77"/>
      <c r="I491" s="72"/>
      <c r="J491" s="103"/>
      <c r="K491" s="72"/>
      <c r="L491" s="72"/>
      <c r="M491" s="72"/>
      <c r="N491" s="72"/>
      <c r="O491" s="72"/>
      <c r="P491" s="77"/>
      <c r="Q491" s="78"/>
      <c r="R491" s="72"/>
      <c r="S491" s="77"/>
      <c r="T491" s="72"/>
      <c r="U491" s="72"/>
      <c r="V491" s="72"/>
      <c r="W491" s="72"/>
      <c r="X491" s="72"/>
      <c r="Y491" s="77"/>
      <c r="Z491" s="78"/>
      <c r="AA491" s="72"/>
      <c r="AB491" s="77"/>
      <c r="AC491" s="72"/>
      <c r="AD491" s="77"/>
      <c r="AE491" s="77"/>
      <c r="AF491" s="77"/>
      <c r="AG491" s="77"/>
      <c r="AH491" s="77"/>
      <c r="AI491" s="77"/>
      <c r="AJ491" s="77"/>
      <c r="AK491" s="77"/>
      <c r="AL491" s="72"/>
      <c r="AM491" s="72"/>
      <c r="AN491" s="72"/>
      <c r="AO491" s="72"/>
      <c r="AP491" s="72"/>
      <c r="AQ491" s="77"/>
      <c r="AR491" s="78"/>
      <c r="AS491" s="72"/>
      <c r="AT491" s="80"/>
      <c r="AU491" s="72"/>
      <c r="AV491" s="108"/>
      <c r="AW491" s="104"/>
      <c r="AX491" s="72"/>
      <c r="AY491" s="77"/>
      <c r="AZ491" s="82"/>
      <c r="BA491" s="83"/>
      <c r="BB491" s="72"/>
      <c r="BC491" s="108"/>
      <c r="BD491" s="103"/>
      <c r="BE491" s="72"/>
      <c r="BF491" s="72"/>
      <c r="BG491" s="77"/>
      <c r="BH491" s="76"/>
      <c r="BI491" s="72"/>
      <c r="BJ491" s="79"/>
      <c r="BK491" s="84"/>
      <c r="BL491" s="76"/>
      <c r="BM491" s="76"/>
      <c r="BN491" s="89"/>
      <c r="BO491" s="89"/>
      <c r="BP491" s="77"/>
      <c r="BQ491" s="77"/>
      <c r="BR491" s="77"/>
      <c r="BS491" s="77"/>
      <c r="BT491" s="77"/>
      <c r="BU491" s="77"/>
      <c r="BV491" s="77"/>
      <c r="BW491" s="77"/>
      <c r="BX491" s="77"/>
      <c r="BY491" s="77"/>
      <c r="BZ491" s="77"/>
      <c r="CA491" s="77"/>
      <c r="CB491" s="77"/>
      <c r="CC491" s="77"/>
      <c r="CD491" s="77"/>
      <c r="CE491" s="77"/>
      <c r="CF491" s="77"/>
      <c r="CG491" s="77"/>
      <c r="CH491" s="77"/>
      <c r="CI491" s="77"/>
      <c r="CJ491" s="77"/>
      <c r="CK491" s="77"/>
      <c r="CL491" s="77"/>
      <c r="CM491" s="77"/>
      <c r="CN491" s="77"/>
      <c r="CO491" s="77"/>
      <c r="CP491" s="77"/>
      <c r="CQ491" s="77"/>
      <c r="CR491" s="77"/>
      <c r="CS491" s="77"/>
      <c r="CT491" s="77"/>
      <c r="CU491" s="77"/>
      <c r="CV491" s="77"/>
      <c r="CW491" s="77"/>
      <c r="CX491" s="77"/>
      <c r="CY491" s="77"/>
      <c r="CZ491" s="77"/>
      <c r="DA491" s="77"/>
      <c r="DB491" s="77"/>
      <c r="DC491" s="77"/>
      <c r="DD491" s="77"/>
      <c r="DE491" s="76"/>
      <c r="DF491" s="76"/>
      <c r="DG491" s="76"/>
      <c r="DI491" s="77"/>
      <c r="DJ491" s="77"/>
    </row>
    <row r="492" spans="1:114" s="105" customFormat="1" ht="15">
      <c r="A492" s="72"/>
      <c r="B492" s="72"/>
      <c r="C492" s="72"/>
      <c r="D492" s="72"/>
      <c r="E492" s="72"/>
      <c r="F492" s="77"/>
      <c r="G492" s="77"/>
      <c r="H492" s="77"/>
      <c r="I492" s="72"/>
      <c r="J492" s="103"/>
      <c r="K492" s="72"/>
      <c r="L492" s="72"/>
      <c r="M492" s="72"/>
      <c r="N492" s="72"/>
      <c r="O492" s="72"/>
      <c r="P492" s="77"/>
      <c r="Q492" s="78"/>
      <c r="R492" s="72"/>
      <c r="S492" s="77"/>
      <c r="T492" s="72"/>
      <c r="U492" s="72"/>
      <c r="V492" s="72"/>
      <c r="W492" s="72"/>
      <c r="X492" s="72"/>
      <c r="Y492" s="77"/>
      <c r="Z492" s="78"/>
      <c r="AA492" s="72"/>
      <c r="AB492" s="77"/>
      <c r="AC492" s="72"/>
      <c r="AD492" s="77"/>
      <c r="AE492" s="77"/>
      <c r="AF492" s="77"/>
      <c r="AG492" s="77"/>
      <c r="AH492" s="77"/>
      <c r="AI492" s="77"/>
      <c r="AJ492" s="77"/>
      <c r="AK492" s="77"/>
      <c r="AL492" s="72"/>
      <c r="AM492" s="72"/>
      <c r="AN492" s="72"/>
      <c r="AO492" s="72"/>
      <c r="AP492" s="72"/>
      <c r="AQ492" s="77"/>
      <c r="AR492" s="78"/>
      <c r="AS492" s="72"/>
      <c r="AT492" s="80"/>
      <c r="AU492" s="72"/>
      <c r="AV492" s="108"/>
      <c r="AW492" s="104"/>
      <c r="AX492" s="72"/>
      <c r="AY492" s="77"/>
      <c r="AZ492" s="82"/>
      <c r="BA492" s="83"/>
      <c r="BB492" s="72"/>
      <c r="BC492" s="108"/>
      <c r="BD492" s="103"/>
      <c r="BE492" s="72"/>
      <c r="BF492" s="72"/>
      <c r="BG492" s="77"/>
      <c r="BH492" s="76"/>
      <c r="BI492" s="72"/>
      <c r="BJ492" s="79"/>
      <c r="BK492" s="84"/>
      <c r="BL492" s="76"/>
      <c r="BM492" s="76"/>
      <c r="BN492" s="89"/>
      <c r="BO492" s="89"/>
      <c r="BP492" s="77"/>
      <c r="BQ492" s="77"/>
      <c r="BR492" s="77"/>
      <c r="BS492" s="77"/>
      <c r="BT492" s="77"/>
      <c r="BU492" s="77"/>
      <c r="BV492" s="77"/>
      <c r="BW492" s="77"/>
      <c r="BX492" s="77"/>
      <c r="BY492" s="77"/>
      <c r="BZ492" s="77"/>
      <c r="CA492" s="77"/>
      <c r="CB492" s="77"/>
      <c r="CC492" s="77"/>
      <c r="CD492" s="77"/>
      <c r="CE492" s="77"/>
      <c r="CF492" s="77"/>
      <c r="CG492" s="77"/>
      <c r="CH492" s="77"/>
      <c r="CI492" s="77"/>
      <c r="CJ492" s="77"/>
      <c r="CK492" s="77"/>
      <c r="CL492" s="77"/>
      <c r="CM492" s="77"/>
      <c r="CN492" s="77"/>
      <c r="CO492" s="77"/>
      <c r="CP492" s="77"/>
      <c r="CQ492" s="77"/>
      <c r="CR492" s="77"/>
      <c r="CS492" s="77"/>
      <c r="CT492" s="77"/>
      <c r="CU492" s="77"/>
      <c r="CV492" s="77"/>
      <c r="CW492" s="77"/>
      <c r="CX492" s="77"/>
      <c r="CY492" s="77"/>
      <c r="CZ492" s="77"/>
      <c r="DA492" s="77"/>
      <c r="DB492" s="77"/>
      <c r="DC492" s="77"/>
      <c r="DD492" s="77"/>
      <c r="DE492" s="76"/>
      <c r="DF492" s="76"/>
      <c r="DG492" s="76"/>
      <c r="DI492" s="77"/>
      <c r="DJ492" s="77"/>
    </row>
    <row r="493" spans="1:114" s="105" customFormat="1" ht="15">
      <c r="A493" s="109"/>
      <c r="B493" s="109"/>
      <c r="C493" s="72"/>
      <c r="D493" s="72"/>
      <c r="E493" s="72"/>
      <c r="F493" s="77"/>
      <c r="G493" s="77"/>
      <c r="H493" s="77"/>
      <c r="I493" s="72"/>
      <c r="J493" s="103"/>
      <c r="K493" s="72"/>
      <c r="L493" s="72"/>
      <c r="M493" s="72"/>
      <c r="N493" s="72"/>
      <c r="O493" s="72"/>
      <c r="P493" s="77"/>
      <c r="Q493" s="78"/>
      <c r="R493" s="72"/>
      <c r="S493" s="77"/>
      <c r="T493" s="72"/>
      <c r="U493" s="72"/>
      <c r="V493" s="72"/>
      <c r="W493" s="72"/>
      <c r="X493" s="72"/>
      <c r="Y493" s="77"/>
      <c r="Z493" s="78"/>
      <c r="AA493" s="72"/>
      <c r="AB493" s="77"/>
      <c r="AC493" s="72"/>
      <c r="AD493" s="77"/>
      <c r="AE493" s="77"/>
      <c r="AF493" s="77"/>
      <c r="AG493" s="77"/>
      <c r="AH493" s="77"/>
      <c r="AI493" s="77"/>
      <c r="AJ493" s="77"/>
      <c r="AK493" s="77"/>
      <c r="AL493" s="72"/>
      <c r="AM493" s="72"/>
      <c r="AN493" s="72"/>
      <c r="AO493" s="72"/>
      <c r="AP493" s="72"/>
      <c r="AQ493" s="77"/>
      <c r="AR493" s="78"/>
      <c r="AS493" s="72"/>
      <c r="AT493" s="80"/>
      <c r="AU493" s="72"/>
      <c r="AV493" s="108"/>
      <c r="AW493" s="104"/>
      <c r="AX493" s="72"/>
      <c r="AY493" s="77"/>
      <c r="AZ493" s="82"/>
      <c r="BA493" s="83"/>
      <c r="BB493" s="72"/>
      <c r="BC493" s="108"/>
      <c r="BD493" s="103"/>
      <c r="BE493" s="72"/>
      <c r="BF493" s="72"/>
      <c r="BG493" s="77"/>
      <c r="BH493" s="76"/>
      <c r="BI493" s="72"/>
      <c r="BJ493" s="79"/>
      <c r="BK493" s="84"/>
      <c r="BL493" s="76"/>
      <c r="BM493" s="76"/>
      <c r="BN493" s="89"/>
      <c r="BO493" s="89"/>
      <c r="BP493" s="77"/>
      <c r="BQ493" s="77"/>
      <c r="BR493" s="77"/>
      <c r="BS493" s="77"/>
      <c r="BT493" s="77"/>
      <c r="BU493" s="77"/>
      <c r="BV493" s="77"/>
      <c r="BW493" s="77"/>
      <c r="BX493" s="77"/>
      <c r="BY493" s="77"/>
      <c r="BZ493" s="77"/>
      <c r="CA493" s="77"/>
      <c r="CB493" s="77"/>
      <c r="CC493" s="77"/>
      <c r="CD493" s="77"/>
      <c r="CE493" s="77"/>
      <c r="CF493" s="77"/>
      <c r="CG493" s="77"/>
      <c r="CH493" s="77"/>
      <c r="CI493" s="77"/>
      <c r="CJ493" s="77"/>
      <c r="CK493" s="77"/>
      <c r="CL493" s="77"/>
      <c r="CM493" s="77"/>
      <c r="CN493" s="77"/>
      <c r="CO493" s="77"/>
      <c r="CP493" s="77"/>
      <c r="CQ493" s="77"/>
      <c r="CR493" s="77"/>
      <c r="CS493" s="77"/>
      <c r="CT493" s="77"/>
      <c r="CU493" s="77"/>
      <c r="CV493" s="77"/>
      <c r="CW493" s="77"/>
      <c r="CX493" s="77"/>
      <c r="CY493" s="77"/>
      <c r="CZ493" s="77"/>
      <c r="DA493" s="77"/>
      <c r="DB493" s="77"/>
      <c r="DC493" s="77"/>
      <c r="DD493" s="77"/>
      <c r="DE493" s="76"/>
      <c r="DF493" s="76"/>
      <c r="DG493" s="76"/>
      <c r="DI493" s="77"/>
      <c r="DJ493" s="77"/>
    </row>
    <row r="494" spans="1:114" s="105" customFormat="1" ht="15">
      <c r="A494" s="72"/>
      <c r="B494" s="72"/>
      <c r="C494" s="72"/>
      <c r="D494" s="72"/>
      <c r="E494" s="72"/>
      <c r="F494" s="77"/>
      <c r="G494" s="77"/>
      <c r="H494" s="77"/>
      <c r="I494" s="72"/>
      <c r="J494" s="103"/>
      <c r="K494" s="72"/>
      <c r="L494" s="72"/>
      <c r="M494" s="72"/>
      <c r="N494" s="72"/>
      <c r="O494" s="72"/>
      <c r="P494" s="77"/>
      <c r="Q494" s="78"/>
      <c r="R494" s="72"/>
      <c r="S494" s="77"/>
      <c r="T494" s="72"/>
      <c r="U494" s="72"/>
      <c r="V494" s="72"/>
      <c r="W494" s="72"/>
      <c r="X494" s="72"/>
      <c r="Y494" s="77"/>
      <c r="Z494" s="78"/>
      <c r="AA494" s="72"/>
      <c r="AB494" s="77"/>
      <c r="AC494" s="72"/>
      <c r="AD494" s="77"/>
      <c r="AE494" s="77"/>
      <c r="AF494" s="77"/>
      <c r="AG494" s="77"/>
      <c r="AH494" s="77"/>
      <c r="AI494" s="77"/>
      <c r="AJ494" s="77"/>
      <c r="AK494" s="77"/>
      <c r="AL494" s="72"/>
      <c r="AM494" s="72"/>
      <c r="AN494" s="72"/>
      <c r="AO494" s="72"/>
      <c r="AP494" s="72"/>
      <c r="AQ494" s="77"/>
      <c r="AR494" s="78"/>
      <c r="AS494" s="72"/>
      <c r="AT494" s="80"/>
      <c r="AU494" s="72"/>
      <c r="AV494" s="108"/>
      <c r="AW494" s="104"/>
      <c r="AX494" s="72"/>
      <c r="AY494" s="77"/>
      <c r="AZ494" s="82"/>
      <c r="BA494" s="83"/>
      <c r="BB494" s="72"/>
      <c r="BC494" s="108"/>
      <c r="BD494" s="103"/>
      <c r="BE494" s="72"/>
      <c r="BF494" s="72"/>
      <c r="BG494" s="77"/>
      <c r="BH494" s="76"/>
      <c r="BI494" s="72"/>
      <c r="BJ494" s="79"/>
      <c r="BK494" s="84"/>
      <c r="BL494" s="76"/>
      <c r="BM494" s="76"/>
      <c r="BN494" s="89"/>
      <c r="BO494" s="89"/>
      <c r="BP494" s="77"/>
      <c r="BQ494" s="77"/>
      <c r="BR494" s="77"/>
      <c r="BS494" s="77"/>
      <c r="BT494" s="77"/>
      <c r="BU494" s="77"/>
      <c r="BV494" s="77"/>
      <c r="BW494" s="77"/>
      <c r="BX494" s="77"/>
      <c r="BY494" s="77"/>
      <c r="BZ494" s="77"/>
      <c r="CA494" s="77"/>
      <c r="CB494" s="77"/>
      <c r="CC494" s="77"/>
      <c r="CD494" s="77"/>
      <c r="CE494" s="77"/>
      <c r="CF494" s="77"/>
      <c r="CG494" s="77"/>
      <c r="CH494" s="77"/>
      <c r="CI494" s="77"/>
      <c r="CJ494" s="77"/>
      <c r="CK494" s="77"/>
      <c r="CL494" s="77"/>
      <c r="CM494" s="77"/>
      <c r="CN494" s="77"/>
      <c r="CO494" s="77"/>
      <c r="CP494" s="77"/>
      <c r="CQ494" s="77"/>
      <c r="CR494" s="77"/>
      <c r="CS494" s="77"/>
      <c r="CT494" s="77"/>
      <c r="CU494" s="77"/>
      <c r="CV494" s="77"/>
      <c r="CW494" s="77"/>
      <c r="CX494" s="77"/>
      <c r="CY494" s="77"/>
      <c r="CZ494" s="77"/>
      <c r="DA494" s="77"/>
      <c r="DB494" s="77"/>
      <c r="DC494" s="77"/>
      <c r="DD494" s="77"/>
      <c r="DE494" s="76"/>
      <c r="DF494" s="76"/>
      <c r="DG494" s="76"/>
      <c r="DI494" s="77"/>
      <c r="DJ494" s="77"/>
    </row>
    <row r="495" spans="1:114" s="105" customFormat="1" ht="15">
      <c r="A495" s="72"/>
      <c r="B495" s="72"/>
      <c r="C495" s="72"/>
      <c r="D495" s="72"/>
      <c r="E495" s="72"/>
      <c r="F495" s="77"/>
      <c r="G495" s="77"/>
      <c r="H495" s="77"/>
      <c r="I495" s="72"/>
      <c r="J495" s="103"/>
      <c r="K495" s="72"/>
      <c r="L495" s="72"/>
      <c r="M495" s="72"/>
      <c r="N495" s="72"/>
      <c r="O495" s="72"/>
      <c r="P495" s="77"/>
      <c r="Q495" s="78"/>
      <c r="R495" s="72"/>
      <c r="S495" s="77"/>
      <c r="T495" s="72"/>
      <c r="U495" s="72"/>
      <c r="V495" s="72"/>
      <c r="W495" s="72"/>
      <c r="X495" s="72"/>
      <c r="Y495" s="77"/>
      <c r="Z495" s="78"/>
      <c r="AA495" s="72"/>
      <c r="AB495" s="77"/>
      <c r="AC495" s="72"/>
      <c r="AD495" s="77"/>
      <c r="AE495" s="77"/>
      <c r="AF495" s="77"/>
      <c r="AG495" s="77"/>
      <c r="AH495" s="77"/>
      <c r="AI495" s="77"/>
      <c r="AJ495" s="77"/>
      <c r="AK495" s="77"/>
      <c r="AL495" s="72"/>
      <c r="AM495" s="72"/>
      <c r="AN495" s="72"/>
      <c r="AO495" s="72"/>
      <c r="AP495" s="72"/>
      <c r="AQ495" s="77"/>
      <c r="AR495" s="78"/>
      <c r="AS495" s="72"/>
      <c r="AT495" s="80"/>
      <c r="AU495" s="72"/>
      <c r="AV495" s="72"/>
      <c r="AW495" s="104"/>
      <c r="AX495" s="72"/>
      <c r="AY495" s="77"/>
      <c r="AZ495" s="82"/>
      <c r="BA495" s="83"/>
      <c r="BB495" s="72"/>
      <c r="BC495" s="72"/>
      <c r="BD495" s="103"/>
      <c r="BE495" s="72"/>
      <c r="BF495" s="72"/>
      <c r="BG495" s="77"/>
      <c r="BH495" s="76"/>
      <c r="BI495" s="72"/>
      <c r="BJ495" s="79"/>
      <c r="BK495" s="84"/>
      <c r="BL495" s="76"/>
      <c r="BM495" s="76"/>
      <c r="BN495" s="89"/>
      <c r="BO495" s="89"/>
      <c r="BP495" s="77"/>
      <c r="BQ495" s="77"/>
      <c r="BR495" s="77"/>
      <c r="BS495" s="77"/>
      <c r="BT495" s="77"/>
      <c r="BU495" s="77"/>
      <c r="BV495" s="77"/>
      <c r="BW495" s="77"/>
      <c r="BX495" s="77"/>
      <c r="BY495" s="77"/>
      <c r="BZ495" s="77"/>
      <c r="CA495" s="77"/>
      <c r="CB495" s="77"/>
      <c r="CC495" s="77"/>
      <c r="CD495" s="77"/>
      <c r="CE495" s="77"/>
      <c r="CF495" s="77"/>
      <c r="CG495" s="77"/>
      <c r="CH495" s="77"/>
      <c r="CI495" s="77"/>
      <c r="CJ495" s="77"/>
      <c r="CK495" s="77"/>
      <c r="CL495" s="77"/>
      <c r="CM495" s="77"/>
      <c r="CN495" s="77"/>
      <c r="CO495" s="77"/>
      <c r="CP495" s="77"/>
      <c r="CQ495" s="77"/>
      <c r="CR495" s="77"/>
      <c r="CS495" s="77"/>
      <c r="CT495" s="77"/>
      <c r="CU495" s="77"/>
      <c r="CV495" s="77"/>
      <c r="CW495" s="77"/>
      <c r="CX495" s="77"/>
      <c r="CY495" s="77"/>
      <c r="CZ495" s="77"/>
      <c r="DA495" s="77"/>
      <c r="DB495" s="77"/>
      <c r="DC495" s="77"/>
      <c r="DD495" s="77"/>
      <c r="DE495" s="76"/>
      <c r="DF495" s="76"/>
      <c r="DG495" s="76"/>
      <c r="DI495" s="77"/>
      <c r="DJ495" s="77"/>
    </row>
    <row r="496" spans="1:114" s="105" customFormat="1" ht="15">
      <c r="A496" s="72"/>
      <c r="B496" s="72"/>
      <c r="C496" s="72"/>
      <c r="D496" s="72"/>
      <c r="E496" s="72"/>
      <c r="F496" s="77"/>
      <c r="G496" s="77"/>
      <c r="H496" s="77"/>
      <c r="I496" s="72"/>
      <c r="J496" s="103"/>
      <c r="K496" s="72"/>
      <c r="L496" s="72"/>
      <c r="M496" s="72"/>
      <c r="N496" s="72"/>
      <c r="O496" s="72"/>
      <c r="P496" s="77"/>
      <c r="Q496" s="78"/>
      <c r="R496" s="72"/>
      <c r="S496" s="77"/>
      <c r="T496" s="72"/>
      <c r="U496" s="72"/>
      <c r="V496" s="72"/>
      <c r="W496" s="72"/>
      <c r="X496" s="72"/>
      <c r="Y496" s="77"/>
      <c r="Z496" s="78"/>
      <c r="AA496" s="72"/>
      <c r="AB496" s="77"/>
      <c r="AC496" s="72"/>
      <c r="AD496" s="77"/>
      <c r="AE496" s="77"/>
      <c r="AF496" s="77"/>
      <c r="AG496" s="77"/>
      <c r="AH496" s="77"/>
      <c r="AI496" s="77"/>
      <c r="AJ496" s="77"/>
      <c r="AK496" s="77"/>
      <c r="AL496" s="72"/>
      <c r="AM496" s="72"/>
      <c r="AN496" s="72"/>
      <c r="AO496" s="72"/>
      <c r="AP496" s="72"/>
      <c r="AQ496" s="77"/>
      <c r="AR496" s="78"/>
      <c r="AS496" s="72"/>
      <c r="AT496" s="80"/>
      <c r="AU496" s="72"/>
      <c r="AV496" s="72"/>
      <c r="AW496" s="104"/>
      <c r="AX496" s="72"/>
      <c r="AY496" s="77"/>
      <c r="AZ496" s="82"/>
      <c r="BA496" s="83"/>
      <c r="BB496" s="72"/>
      <c r="BC496" s="72"/>
      <c r="BD496" s="103"/>
      <c r="BE496" s="72"/>
      <c r="BF496" s="72"/>
      <c r="BG496" s="77"/>
      <c r="BH496" s="76"/>
      <c r="BI496" s="72"/>
      <c r="BJ496" s="79"/>
      <c r="BK496" s="84"/>
      <c r="BL496" s="76"/>
      <c r="BM496" s="76"/>
      <c r="BN496" s="89"/>
      <c r="BO496" s="89"/>
      <c r="BP496" s="77"/>
      <c r="BQ496" s="77"/>
      <c r="BR496" s="77"/>
      <c r="BS496" s="77"/>
      <c r="BT496" s="77"/>
      <c r="BU496" s="77"/>
      <c r="BV496" s="77"/>
      <c r="BW496" s="77"/>
      <c r="BX496" s="77"/>
      <c r="BY496" s="77"/>
      <c r="BZ496" s="77"/>
      <c r="CA496" s="77"/>
      <c r="CB496" s="77"/>
      <c r="CC496" s="77"/>
      <c r="CD496" s="77"/>
      <c r="CE496" s="77"/>
      <c r="CF496" s="77"/>
      <c r="CG496" s="77"/>
      <c r="CH496" s="77"/>
      <c r="CI496" s="77"/>
      <c r="CJ496" s="77"/>
      <c r="CK496" s="77"/>
      <c r="CL496" s="77"/>
      <c r="CM496" s="77"/>
      <c r="CN496" s="77"/>
      <c r="CO496" s="77"/>
      <c r="CP496" s="77"/>
      <c r="CQ496" s="77"/>
      <c r="CR496" s="77"/>
      <c r="CS496" s="77"/>
      <c r="CT496" s="77"/>
      <c r="CU496" s="77"/>
      <c r="CV496" s="77"/>
      <c r="CW496" s="77"/>
      <c r="CX496" s="77"/>
      <c r="CY496" s="77"/>
      <c r="CZ496" s="77"/>
      <c r="DA496" s="77"/>
      <c r="DB496" s="77"/>
      <c r="DC496" s="77"/>
      <c r="DD496" s="77"/>
      <c r="DE496" s="76"/>
      <c r="DF496" s="76"/>
      <c r="DG496" s="76"/>
      <c r="DI496" s="77"/>
      <c r="DJ496" s="77"/>
    </row>
    <row r="497" spans="1:114" s="105" customFormat="1" ht="15">
      <c r="A497" s="72"/>
      <c r="B497" s="72"/>
      <c r="C497" s="72"/>
      <c r="D497" s="72"/>
      <c r="E497" s="72"/>
      <c r="F497" s="77"/>
      <c r="G497" s="77"/>
      <c r="H497" s="77"/>
      <c r="I497" s="72"/>
      <c r="J497" s="103"/>
      <c r="K497" s="72"/>
      <c r="L497" s="72"/>
      <c r="M497" s="72"/>
      <c r="N497" s="72"/>
      <c r="O497" s="72"/>
      <c r="P497" s="77"/>
      <c r="Q497" s="78"/>
      <c r="R497" s="72"/>
      <c r="S497" s="77"/>
      <c r="T497" s="72"/>
      <c r="U497" s="72"/>
      <c r="V497" s="72"/>
      <c r="W497" s="72"/>
      <c r="X497" s="72"/>
      <c r="Y497" s="77"/>
      <c r="Z497" s="78"/>
      <c r="AA497" s="72"/>
      <c r="AB497" s="77"/>
      <c r="AC497" s="72"/>
      <c r="AD497" s="77"/>
      <c r="AE497" s="77"/>
      <c r="AF497" s="77"/>
      <c r="AG497" s="77"/>
      <c r="AH497" s="77"/>
      <c r="AI497" s="77"/>
      <c r="AJ497" s="77"/>
      <c r="AK497" s="77"/>
      <c r="AL497" s="72"/>
      <c r="AM497" s="72"/>
      <c r="AN497" s="72"/>
      <c r="AO497" s="72"/>
      <c r="AP497" s="72"/>
      <c r="AQ497" s="77"/>
      <c r="AR497" s="78"/>
      <c r="AS497" s="72"/>
      <c r="AT497" s="80"/>
      <c r="AU497" s="72"/>
      <c r="AV497" s="72"/>
      <c r="AW497" s="104"/>
      <c r="AX497" s="72"/>
      <c r="AY497" s="77"/>
      <c r="AZ497" s="82"/>
      <c r="BA497" s="83"/>
      <c r="BB497" s="72"/>
      <c r="BC497" s="72"/>
      <c r="BD497" s="103"/>
      <c r="BE497" s="72"/>
      <c r="BF497" s="72"/>
      <c r="BG497" s="77"/>
      <c r="BH497" s="76"/>
      <c r="BI497" s="72"/>
      <c r="BJ497" s="79"/>
      <c r="BK497" s="84"/>
      <c r="BL497" s="76"/>
      <c r="BM497" s="76"/>
      <c r="BN497" s="89"/>
      <c r="BO497" s="89"/>
      <c r="BP497" s="77"/>
      <c r="BQ497" s="77"/>
      <c r="BR497" s="77"/>
      <c r="BS497" s="77"/>
      <c r="BT497" s="77"/>
      <c r="BU497" s="77"/>
      <c r="BV497" s="77"/>
      <c r="BW497" s="77"/>
      <c r="BX497" s="77"/>
      <c r="BY497" s="77"/>
      <c r="BZ497" s="77"/>
      <c r="CA497" s="77"/>
      <c r="CB497" s="77"/>
      <c r="CC497" s="77"/>
      <c r="CD497" s="77"/>
      <c r="CE497" s="77"/>
      <c r="CF497" s="77"/>
      <c r="CG497" s="77"/>
      <c r="CH497" s="77"/>
      <c r="CI497" s="77"/>
      <c r="CJ497" s="77"/>
      <c r="CK497" s="77"/>
      <c r="CL497" s="77"/>
      <c r="CM497" s="77"/>
      <c r="CN497" s="77"/>
      <c r="CO497" s="77"/>
      <c r="CP497" s="77"/>
      <c r="CQ497" s="77"/>
      <c r="CR497" s="77"/>
      <c r="CS497" s="77"/>
      <c r="CT497" s="77"/>
      <c r="CU497" s="77"/>
      <c r="CV497" s="77"/>
      <c r="CW497" s="77"/>
      <c r="CX497" s="77"/>
      <c r="CY497" s="77"/>
      <c r="CZ497" s="77"/>
      <c r="DA497" s="77"/>
      <c r="DB497" s="77"/>
      <c r="DC497" s="77"/>
      <c r="DD497" s="77"/>
      <c r="DE497" s="76"/>
      <c r="DF497" s="76"/>
      <c r="DG497" s="76"/>
      <c r="DI497" s="77"/>
      <c r="DJ497" s="77"/>
    </row>
    <row r="498" spans="1:114" s="105" customFormat="1" ht="15">
      <c r="A498" s="72"/>
      <c r="B498" s="72"/>
      <c r="C498" s="72"/>
      <c r="D498" s="72"/>
      <c r="E498" s="72"/>
      <c r="F498" s="77"/>
      <c r="G498" s="77"/>
      <c r="H498" s="77"/>
      <c r="I498" s="72"/>
      <c r="J498" s="103"/>
      <c r="K498" s="72"/>
      <c r="L498" s="72"/>
      <c r="M498" s="72"/>
      <c r="N498" s="72"/>
      <c r="O498" s="72"/>
      <c r="P498" s="77"/>
      <c r="Q498" s="78"/>
      <c r="R498" s="72"/>
      <c r="S498" s="77"/>
      <c r="T498" s="72"/>
      <c r="U498" s="72"/>
      <c r="V498" s="72"/>
      <c r="W498" s="72"/>
      <c r="X498" s="72"/>
      <c r="Y498" s="77"/>
      <c r="Z498" s="78"/>
      <c r="AA498" s="72"/>
      <c r="AB498" s="77"/>
      <c r="AC498" s="72"/>
      <c r="AD498" s="77"/>
      <c r="AE498" s="77"/>
      <c r="AF498" s="77"/>
      <c r="AG498" s="77"/>
      <c r="AH498" s="77"/>
      <c r="AI498" s="77"/>
      <c r="AJ498" s="77"/>
      <c r="AK498" s="77"/>
      <c r="AL498" s="72"/>
      <c r="AM498" s="72"/>
      <c r="AN498" s="72"/>
      <c r="AO498" s="72"/>
      <c r="AP498" s="72"/>
      <c r="AQ498" s="77"/>
      <c r="AR498" s="78"/>
      <c r="AS498" s="72"/>
      <c r="AT498" s="80"/>
      <c r="AU498" s="72"/>
      <c r="AV498" s="72"/>
      <c r="AW498" s="104"/>
      <c r="AX498" s="72"/>
      <c r="AY498" s="77"/>
      <c r="AZ498" s="82"/>
      <c r="BA498" s="83"/>
      <c r="BB498" s="72"/>
      <c r="BC498" s="72"/>
      <c r="BD498" s="103"/>
      <c r="BE498" s="72"/>
      <c r="BF498" s="72"/>
      <c r="BG498" s="77"/>
      <c r="BH498" s="76"/>
      <c r="BI498" s="72"/>
      <c r="BJ498" s="79"/>
      <c r="BK498" s="84"/>
      <c r="BL498" s="76"/>
      <c r="BM498" s="76"/>
      <c r="BN498" s="89"/>
      <c r="BO498" s="89"/>
      <c r="BP498" s="77"/>
      <c r="BQ498" s="77"/>
      <c r="BR498" s="77"/>
      <c r="BS498" s="77"/>
      <c r="BT498" s="77"/>
      <c r="BU498" s="77"/>
      <c r="BV498" s="77"/>
      <c r="BW498" s="77"/>
      <c r="BX498" s="77"/>
      <c r="BY498" s="77"/>
      <c r="BZ498" s="77"/>
      <c r="CA498" s="77"/>
      <c r="CB498" s="77"/>
      <c r="CC498" s="77"/>
      <c r="CD498" s="77"/>
      <c r="CE498" s="77"/>
      <c r="CF498" s="77"/>
      <c r="CG498" s="77"/>
      <c r="CH498" s="77"/>
      <c r="CI498" s="77"/>
      <c r="CJ498" s="77"/>
      <c r="CK498" s="77"/>
      <c r="CL498" s="77"/>
      <c r="CM498" s="77"/>
      <c r="CN498" s="77"/>
      <c r="CO498" s="77"/>
      <c r="CP498" s="77"/>
      <c r="CQ498" s="77"/>
      <c r="CR498" s="77"/>
      <c r="CS498" s="77"/>
      <c r="CT498" s="77"/>
      <c r="CU498" s="77"/>
      <c r="CV498" s="77"/>
      <c r="CW498" s="77"/>
      <c r="CX498" s="77"/>
      <c r="CY498" s="77"/>
      <c r="CZ498" s="77"/>
      <c r="DA498" s="77"/>
      <c r="DB498" s="77"/>
      <c r="DC498" s="77"/>
      <c r="DD498" s="77"/>
      <c r="DE498" s="76"/>
      <c r="DF498" s="76"/>
      <c r="DG498" s="76"/>
      <c r="DI498" s="77"/>
      <c r="DJ498" s="77"/>
    </row>
    <row r="499" spans="1:114" s="105" customFormat="1" ht="15">
      <c r="A499" s="72"/>
      <c r="B499" s="72"/>
      <c r="C499" s="72"/>
      <c r="D499" s="72"/>
      <c r="E499" s="72"/>
      <c r="F499" s="77"/>
      <c r="G499" s="77"/>
      <c r="H499" s="77"/>
      <c r="I499" s="72"/>
      <c r="J499" s="103"/>
      <c r="K499" s="72"/>
      <c r="L499" s="72"/>
      <c r="M499" s="72"/>
      <c r="N499" s="72"/>
      <c r="O499" s="72"/>
      <c r="P499" s="77"/>
      <c r="Q499" s="78"/>
      <c r="R499" s="72"/>
      <c r="S499" s="77"/>
      <c r="T499" s="72"/>
      <c r="U499" s="72"/>
      <c r="V499" s="72"/>
      <c r="W499" s="72"/>
      <c r="X499" s="72"/>
      <c r="Y499" s="77"/>
      <c r="Z499" s="78"/>
      <c r="AA499" s="72"/>
      <c r="AB499" s="77"/>
      <c r="AC499" s="72"/>
      <c r="AD499" s="77"/>
      <c r="AE499" s="77"/>
      <c r="AF499" s="77"/>
      <c r="AG499" s="77"/>
      <c r="AH499" s="77"/>
      <c r="AI499" s="77"/>
      <c r="AJ499" s="77"/>
      <c r="AK499" s="77"/>
      <c r="AL499" s="72"/>
      <c r="AM499" s="72"/>
      <c r="AN499" s="72"/>
      <c r="AO499" s="72"/>
      <c r="AP499" s="72"/>
      <c r="AQ499" s="77"/>
      <c r="AR499" s="78"/>
      <c r="AS499" s="72"/>
      <c r="AT499" s="80"/>
      <c r="AU499" s="72"/>
      <c r="AV499" s="72"/>
      <c r="AW499" s="104"/>
      <c r="AX499" s="72"/>
      <c r="AY499" s="77"/>
      <c r="AZ499" s="82"/>
      <c r="BA499" s="83"/>
      <c r="BB499" s="72"/>
      <c r="BC499" s="72"/>
      <c r="BD499" s="103"/>
      <c r="BE499" s="72"/>
      <c r="BF499" s="72"/>
      <c r="BG499" s="77"/>
      <c r="BH499" s="76"/>
      <c r="BI499" s="72"/>
      <c r="BJ499" s="79"/>
      <c r="BK499" s="84"/>
      <c r="BL499" s="76"/>
      <c r="BM499" s="76"/>
      <c r="BN499" s="89"/>
      <c r="BO499" s="89"/>
      <c r="BP499" s="77"/>
      <c r="BQ499" s="77"/>
      <c r="BR499" s="77"/>
      <c r="BS499" s="77"/>
      <c r="BT499" s="77"/>
      <c r="BU499" s="77"/>
      <c r="BV499" s="77"/>
      <c r="BW499" s="77"/>
      <c r="BX499" s="77"/>
      <c r="BY499" s="77"/>
      <c r="BZ499" s="77"/>
      <c r="CA499" s="77"/>
      <c r="CB499" s="77"/>
      <c r="CC499" s="77"/>
      <c r="CD499" s="77"/>
      <c r="CE499" s="77"/>
      <c r="CF499" s="77"/>
      <c r="CG499" s="77"/>
      <c r="CH499" s="77"/>
      <c r="CI499" s="77"/>
      <c r="CJ499" s="77"/>
      <c r="CK499" s="77"/>
      <c r="CL499" s="77"/>
      <c r="CM499" s="77"/>
      <c r="CN499" s="77"/>
      <c r="CO499" s="77"/>
      <c r="CP499" s="77"/>
      <c r="CQ499" s="77"/>
      <c r="CR499" s="77"/>
      <c r="CS499" s="77"/>
      <c r="CT499" s="77"/>
      <c r="CU499" s="77"/>
      <c r="CV499" s="77"/>
      <c r="CW499" s="77"/>
      <c r="CX499" s="77"/>
      <c r="CY499" s="77"/>
      <c r="CZ499" s="77"/>
      <c r="DA499" s="77"/>
      <c r="DB499" s="77"/>
      <c r="DC499" s="77"/>
      <c r="DD499" s="77"/>
      <c r="DE499" s="76"/>
      <c r="DF499" s="76"/>
      <c r="DG499" s="76"/>
      <c r="DI499" s="77"/>
      <c r="DJ499" s="77"/>
    </row>
    <row r="500" spans="1:114" s="105" customFormat="1" ht="15">
      <c r="A500" s="72"/>
      <c r="B500" s="72"/>
      <c r="C500" s="72"/>
      <c r="D500" s="72"/>
      <c r="E500" s="72"/>
      <c r="F500" s="77"/>
      <c r="G500" s="77"/>
      <c r="H500" s="77"/>
      <c r="I500" s="72"/>
      <c r="J500" s="103"/>
      <c r="K500" s="72"/>
      <c r="L500" s="72"/>
      <c r="M500" s="72"/>
      <c r="N500" s="72"/>
      <c r="O500" s="72"/>
      <c r="P500" s="77"/>
      <c r="Q500" s="78"/>
      <c r="R500" s="72"/>
      <c r="S500" s="77"/>
      <c r="T500" s="72"/>
      <c r="U500" s="72"/>
      <c r="V500" s="72"/>
      <c r="W500" s="72"/>
      <c r="X500" s="72"/>
      <c r="Y500" s="77"/>
      <c r="Z500" s="78"/>
      <c r="AA500" s="72"/>
      <c r="AB500" s="77"/>
      <c r="AC500" s="72"/>
      <c r="AD500" s="77"/>
      <c r="AE500" s="77"/>
      <c r="AF500" s="77"/>
      <c r="AG500" s="77"/>
      <c r="AH500" s="77"/>
      <c r="AI500" s="77"/>
      <c r="AJ500" s="77"/>
      <c r="AK500" s="77"/>
      <c r="AL500" s="72"/>
      <c r="AM500" s="72"/>
      <c r="AN500" s="72"/>
      <c r="AO500" s="72"/>
      <c r="AP500" s="72"/>
      <c r="AQ500" s="77"/>
      <c r="AR500" s="78"/>
      <c r="AS500" s="72"/>
      <c r="AT500" s="80"/>
      <c r="AU500" s="72"/>
      <c r="AV500" s="72"/>
      <c r="AW500" s="104"/>
      <c r="AX500" s="72"/>
      <c r="AY500" s="77"/>
      <c r="AZ500" s="82"/>
      <c r="BA500" s="83"/>
      <c r="BB500" s="72"/>
      <c r="BC500" s="72"/>
      <c r="BD500" s="103"/>
      <c r="BE500" s="72"/>
      <c r="BF500" s="72"/>
      <c r="BG500" s="77"/>
      <c r="BH500" s="76"/>
      <c r="BI500" s="72"/>
      <c r="BJ500" s="79"/>
      <c r="BK500" s="84"/>
      <c r="BL500" s="76"/>
      <c r="BM500" s="76"/>
      <c r="BN500" s="89"/>
      <c r="BO500" s="89"/>
      <c r="BP500" s="77"/>
      <c r="BQ500" s="77"/>
      <c r="BR500" s="77"/>
      <c r="BS500" s="77"/>
      <c r="BT500" s="77"/>
      <c r="BU500" s="77"/>
      <c r="BV500" s="77"/>
      <c r="BW500" s="77"/>
      <c r="BX500" s="77"/>
      <c r="BY500" s="77"/>
      <c r="BZ500" s="77"/>
      <c r="CA500" s="77"/>
      <c r="CB500" s="77"/>
      <c r="CC500" s="77"/>
      <c r="CD500" s="77"/>
      <c r="CE500" s="77"/>
      <c r="CF500" s="77"/>
      <c r="CG500" s="77"/>
      <c r="CH500" s="77"/>
      <c r="CI500" s="77"/>
      <c r="CJ500" s="77"/>
      <c r="CK500" s="77"/>
      <c r="CL500" s="77"/>
      <c r="CM500" s="77"/>
      <c r="CN500" s="77"/>
      <c r="CO500" s="77"/>
      <c r="CP500" s="77"/>
      <c r="CQ500" s="77"/>
      <c r="CR500" s="77"/>
      <c r="CS500" s="77"/>
      <c r="CT500" s="77"/>
      <c r="CU500" s="77"/>
      <c r="CV500" s="77"/>
      <c r="CW500" s="77"/>
      <c r="CX500" s="77"/>
      <c r="CY500" s="77"/>
      <c r="CZ500" s="77"/>
      <c r="DA500" s="77"/>
      <c r="DB500" s="77"/>
      <c r="DC500" s="77"/>
      <c r="DD500" s="77"/>
      <c r="DE500" s="76"/>
      <c r="DF500" s="76"/>
      <c r="DG500" s="76"/>
      <c r="DI500" s="77"/>
      <c r="DJ500" s="77"/>
    </row>
    <row r="501" spans="1:114" s="105" customFormat="1" ht="15">
      <c r="A501" s="72"/>
      <c r="B501" s="72"/>
      <c r="C501" s="72"/>
      <c r="D501" s="72"/>
      <c r="E501" s="72"/>
      <c r="F501" s="77"/>
      <c r="G501" s="77"/>
      <c r="H501" s="77"/>
      <c r="I501" s="72"/>
      <c r="J501" s="103"/>
      <c r="K501" s="72"/>
      <c r="L501" s="72"/>
      <c r="M501" s="72"/>
      <c r="N501" s="72"/>
      <c r="O501" s="72"/>
      <c r="P501" s="77"/>
      <c r="Q501" s="78"/>
      <c r="R501" s="72"/>
      <c r="S501" s="77"/>
      <c r="T501" s="72"/>
      <c r="U501" s="72"/>
      <c r="V501" s="72"/>
      <c r="W501" s="72"/>
      <c r="X501" s="72"/>
      <c r="Y501" s="77"/>
      <c r="Z501" s="78"/>
      <c r="AA501" s="72"/>
      <c r="AB501" s="77"/>
      <c r="AC501" s="72"/>
      <c r="AD501" s="77"/>
      <c r="AE501" s="77"/>
      <c r="AF501" s="77"/>
      <c r="AG501" s="77"/>
      <c r="AH501" s="77"/>
      <c r="AI501" s="77"/>
      <c r="AJ501" s="77"/>
      <c r="AK501" s="77"/>
      <c r="AL501" s="72"/>
      <c r="AM501" s="72"/>
      <c r="AN501" s="72"/>
      <c r="AO501" s="72"/>
      <c r="AP501" s="72"/>
      <c r="AQ501" s="77"/>
      <c r="AR501" s="78"/>
      <c r="AS501" s="72"/>
      <c r="AT501" s="80"/>
      <c r="AU501" s="72"/>
      <c r="AV501" s="72"/>
      <c r="AW501" s="104"/>
      <c r="AX501" s="72"/>
      <c r="AY501" s="77"/>
      <c r="AZ501" s="82"/>
      <c r="BA501" s="83"/>
      <c r="BB501" s="72"/>
      <c r="BC501" s="72"/>
      <c r="BD501" s="103"/>
      <c r="BE501" s="72"/>
      <c r="BF501" s="72"/>
      <c r="BG501" s="77"/>
      <c r="BH501" s="76"/>
      <c r="BI501" s="72"/>
      <c r="BJ501" s="79"/>
      <c r="BK501" s="84"/>
      <c r="BL501" s="76"/>
      <c r="BM501" s="76"/>
      <c r="BN501" s="89"/>
      <c r="BO501" s="89"/>
      <c r="BP501" s="77"/>
      <c r="BQ501" s="77"/>
      <c r="BR501" s="77"/>
      <c r="BS501" s="77"/>
      <c r="BT501" s="77"/>
      <c r="BU501" s="77"/>
      <c r="BV501" s="77"/>
      <c r="BW501" s="77"/>
      <c r="BX501" s="77"/>
      <c r="BY501" s="77"/>
      <c r="BZ501" s="77"/>
      <c r="CA501" s="77"/>
      <c r="CB501" s="77"/>
      <c r="CC501" s="77"/>
      <c r="CD501" s="77"/>
      <c r="CE501" s="77"/>
      <c r="CF501" s="77"/>
      <c r="CG501" s="77"/>
      <c r="CH501" s="77"/>
      <c r="CI501" s="77"/>
      <c r="CJ501" s="77"/>
      <c r="CK501" s="77"/>
      <c r="CL501" s="77"/>
      <c r="CM501" s="77"/>
      <c r="CN501" s="77"/>
      <c r="CO501" s="77"/>
      <c r="CP501" s="77"/>
      <c r="CQ501" s="77"/>
      <c r="CR501" s="77"/>
      <c r="CS501" s="77"/>
      <c r="CT501" s="77"/>
      <c r="CU501" s="77"/>
      <c r="CV501" s="77"/>
      <c r="CW501" s="77"/>
      <c r="CX501" s="77"/>
      <c r="CY501" s="77"/>
      <c r="CZ501" s="77"/>
      <c r="DA501" s="77"/>
      <c r="DB501" s="77"/>
      <c r="DC501" s="77"/>
      <c r="DD501" s="77"/>
      <c r="DE501" s="76"/>
      <c r="DF501" s="76"/>
      <c r="DG501" s="76"/>
      <c r="DI501" s="77"/>
      <c r="DJ501" s="77"/>
    </row>
    <row r="502" spans="1:114" s="105" customFormat="1" ht="15">
      <c r="A502" s="72"/>
      <c r="B502" s="72"/>
      <c r="C502" s="72"/>
      <c r="D502" s="72"/>
      <c r="E502" s="72"/>
      <c r="F502" s="77"/>
      <c r="G502" s="77"/>
      <c r="H502" s="77"/>
      <c r="I502" s="72"/>
      <c r="J502" s="103"/>
      <c r="K502" s="72"/>
      <c r="L502" s="72"/>
      <c r="M502" s="72"/>
      <c r="N502" s="72"/>
      <c r="O502" s="72"/>
      <c r="P502" s="77"/>
      <c r="Q502" s="78"/>
      <c r="R502" s="72"/>
      <c r="S502" s="77"/>
      <c r="T502" s="72"/>
      <c r="U502" s="72"/>
      <c r="V502" s="72"/>
      <c r="W502" s="72"/>
      <c r="X502" s="72"/>
      <c r="Y502" s="77"/>
      <c r="Z502" s="78"/>
      <c r="AA502" s="72"/>
      <c r="AB502" s="77"/>
      <c r="AC502" s="72"/>
      <c r="AD502" s="77"/>
      <c r="AE502" s="77"/>
      <c r="AF502" s="77"/>
      <c r="AG502" s="77"/>
      <c r="AH502" s="77"/>
      <c r="AI502" s="77"/>
      <c r="AJ502" s="77"/>
      <c r="AK502" s="77"/>
      <c r="AL502" s="72"/>
      <c r="AM502" s="72"/>
      <c r="AN502" s="72"/>
      <c r="AO502" s="72"/>
      <c r="AP502" s="72"/>
      <c r="AQ502" s="77"/>
      <c r="AR502" s="78"/>
      <c r="AS502" s="72"/>
      <c r="AT502" s="80"/>
      <c r="AU502" s="72"/>
      <c r="AV502" s="72"/>
      <c r="AW502" s="104"/>
      <c r="AX502" s="72"/>
      <c r="AY502" s="77"/>
      <c r="AZ502" s="82"/>
      <c r="BA502" s="83"/>
      <c r="BB502" s="72"/>
      <c r="BC502" s="72"/>
      <c r="BD502" s="103"/>
      <c r="BE502" s="72"/>
      <c r="BF502" s="72"/>
      <c r="BG502" s="77"/>
      <c r="BH502" s="76"/>
      <c r="BI502" s="72"/>
      <c r="BJ502" s="79"/>
      <c r="BK502" s="84"/>
      <c r="BL502" s="76"/>
      <c r="BM502" s="76"/>
      <c r="BN502" s="89"/>
      <c r="BO502" s="89"/>
      <c r="BP502" s="77"/>
      <c r="BQ502" s="77"/>
      <c r="BR502" s="77"/>
      <c r="BS502" s="77"/>
      <c r="BT502" s="77"/>
      <c r="BU502" s="77"/>
      <c r="BV502" s="77"/>
      <c r="BW502" s="77"/>
      <c r="BX502" s="77"/>
      <c r="BY502" s="77"/>
      <c r="BZ502" s="77"/>
      <c r="CA502" s="77"/>
      <c r="CB502" s="77"/>
      <c r="CC502" s="77"/>
      <c r="CD502" s="77"/>
      <c r="CE502" s="77"/>
      <c r="CF502" s="77"/>
      <c r="CG502" s="77"/>
      <c r="CH502" s="77"/>
      <c r="CI502" s="77"/>
      <c r="CJ502" s="77"/>
      <c r="CK502" s="77"/>
      <c r="CL502" s="77"/>
      <c r="CM502" s="77"/>
      <c r="CN502" s="77"/>
      <c r="CO502" s="77"/>
      <c r="CP502" s="77"/>
      <c r="CQ502" s="77"/>
      <c r="CR502" s="77"/>
      <c r="CS502" s="77"/>
      <c r="CT502" s="77"/>
      <c r="CU502" s="77"/>
      <c r="CV502" s="77"/>
      <c r="CW502" s="77"/>
      <c r="CX502" s="77"/>
      <c r="CY502" s="77"/>
      <c r="CZ502" s="77"/>
      <c r="DA502" s="77"/>
      <c r="DB502" s="77"/>
      <c r="DC502" s="77"/>
      <c r="DD502" s="77"/>
      <c r="DE502" s="76"/>
      <c r="DF502" s="76"/>
      <c r="DG502" s="76"/>
      <c r="DI502" s="77"/>
      <c r="DJ502" s="77"/>
    </row>
    <row r="503" spans="1:114" s="105" customFormat="1" ht="15">
      <c r="A503" s="72"/>
      <c r="B503" s="72"/>
      <c r="C503" s="72"/>
      <c r="D503" s="72"/>
      <c r="E503" s="72"/>
      <c r="F503" s="77"/>
      <c r="G503" s="77"/>
      <c r="H503" s="77"/>
      <c r="I503" s="72"/>
      <c r="J503" s="103"/>
      <c r="K503" s="72"/>
      <c r="L503" s="72"/>
      <c r="M503" s="72"/>
      <c r="N503" s="72"/>
      <c r="O503" s="72"/>
      <c r="P503" s="77"/>
      <c r="Q503" s="78"/>
      <c r="R503" s="72"/>
      <c r="S503" s="77"/>
      <c r="T503" s="72"/>
      <c r="U503" s="72"/>
      <c r="V503" s="72"/>
      <c r="W503" s="72"/>
      <c r="X503" s="72"/>
      <c r="Y503" s="77"/>
      <c r="Z503" s="78"/>
      <c r="AA503" s="72"/>
      <c r="AB503" s="77"/>
      <c r="AC503" s="72"/>
      <c r="AD503" s="77"/>
      <c r="AE503" s="77"/>
      <c r="AF503" s="77"/>
      <c r="AG503" s="77"/>
      <c r="AH503" s="77"/>
      <c r="AI503" s="77"/>
      <c r="AJ503" s="77"/>
      <c r="AK503" s="77"/>
      <c r="AL503" s="72"/>
      <c r="AM503" s="72"/>
      <c r="AN503" s="72"/>
      <c r="AO503" s="72"/>
      <c r="AP503" s="72"/>
      <c r="AQ503" s="77"/>
      <c r="AR503" s="78"/>
      <c r="AS503" s="72"/>
      <c r="AT503" s="80"/>
      <c r="AU503" s="72"/>
      <c r="AV503" s="72"/>
      <c r="AW503" s="104"/>
      <c r="AX503" s="72"/>
      <c r="AY503" s="77"/>
      <c r="AZ503" s="82"/>
      <c r="BA503" s="83"/>
      <c r="BB503" s="72"/>
      <c r="BC503" s="72"/>
      <c r="BD503" s="103"/>
      <c r="BE503" s="72"/>
      <c r="BF503" s="72"/>
      <c r="BG503" s="77"/>
      <c r="BH503" s="76"/>
      <c r="BI503" s="72"/>
      <c r="BJ503" s="79"/>
      <c r="BK503" s="84"/>
      <c r="BL503" s="76"/>
      <c r="BM503" s="76"/>
      <c r="BN503" s="89"/>
      <c r="BO503" s="89"/>
      <c r="BP503" s="77"/>
      <c r="BQ503" s="77"/>
      <c r="BR503" s="77"/>
      <c r="BS503" s="77"/>
      <c r="BT503" s="77"/>
      <c r="BU503" s="77"/>
      <c r="BV503" s="77"/>
      <c r="BW503" s="77"/>
      <c r="BX503" s="77"/>
      <c r="BY503" s="77"/>
      <c r="BZ503" s="77"/>
      <c r="CA503" s="77"/>
      <c r="CB503" s="77"/>
      <c r="CC503" s="77"/>
      <c r="CD503" s="77"/>
      <c r="CE503" s="77"/>
      <c r="CF503" s="77"/>
      <c r="CG503" s="77"/>
      <c r="CH503" s="77"/>
      <c r="CI503" s="77"/>
      <c r="CJ503" s="77"/>
      <c r="CK503" s="77"/>
      <c r="CL503" s="77"/>
      <c r="CM503" s="77"/>
      <c r="CN503" s="77"/>
      <c r="CO503" s="77"/>
      <c r="CP503" s="77"/>
      <c r="CQ503" s="77"/>
      <c r="CR503" s="77"/>
      <c r="CS503" s="77"/>
      <c r="CT503" s="77"/>
      <c r="CU503" s="77"/>
      <c r="CV503" s="77"/>
      <c r="CW503" s="77"/>
      <c r="CX503" s="77"/>
      <c r="CY503" s="77"/>
      <c r="CZ503" s="77"/>
      <c r="DA503" s="77"/>
      <c r="DB503" s="77"/>
      <c r="DC503" s="77"/>
      <c r="DD503" s="77"/>
      <c r="DE503" s="76"/>
      <c r="DF503" s="76"/>
      <c r="DG503" s="76"/>
      <c r="DI503" s="77"/>
      <c r="DJ503" s="77"/>
    </row>
    <row r="504" spans="1:114" s="105" customFormat="1" ht="15">
      <c r="A504" s="72"/>
      <c r="B504" s="72"/>
      <c r="C504" s="72"/>
      <c r="D504" s="72"/>
      <c r="E504" s="72"/>
      <c r="F504" s="77"/>
      <c r="G504" s="77"/>
      <c r="H504" s="77"/>
      <c r="I504" s="72"/>
      <c r="J504" s="103"/>
      <c r="K504" s="72"/>
      <c r="L504" s="72"/>
      <c r="M504" s="72"/>
      <c r="N504" s="72"/>
      <c r="O504" s="72"/>
      <c r="P504" s="77"/>
      <c r="Q504" s="78"/>
      <c r="R504" s="72"/>
      <c r="S504" s="77"/>
      <c r="T504" s="72"/>
      <c r="U504" s="72"/>
      <c r="V504" s="72"/>
      <c r="W504" s="72"/>
      <c r="X504" s="72"/>
      <c r="Y504" s="77"/>
      <c r="Z504" s="78"/>
      <c r="AA504" s="72"/>
      <c r="AB504" s="77"/>
      <c r="AC504" s="72"/>
      <c r="AD504" s="77"/>
      <c r="AE504" s="77"/>
      <c r="AF504" s="77"/>
      <c r="AG504" s="77"/>
      <c r="AH504" s="77"/>
      <c r="AI504" s="77"/>
      <c r="AJ504" s="77"/>
      <c r="AK504" s="77"/>
      <c r="AL504" s="72"/>
      <c r="AM504" s="72"/>
      <c r="AN504" s="72"/>
      <c r="AO504" s="72"/>
      <c r="AP504" s="72"/>
      <c r="AQ504" s="77"/>
      <c r="AR504" s="78"/>
      <c r="AS504" s="72"/>
      <c r="AT504" s="80"/>
      <c r="AU504" s="72"/>
      <c r="AV504" s="72"/>
      <c r="AW504" s="104"/>
      <c r="AX504" s="72"/>
      <c r="AY504" s="77"/>
      <c r="AZ504" s="82"/>
      <c r="BA504" s="83"/>
      <c r="BB504" s="72"/>
      <c r="BC504" s="72"/>
      <c r="BD504" s="103"/>
      <c r="BE504" s="72"/>
      <c r="BF504" s="72"/>
      <c r="BG504" s="77"/>
      <c r="BH504" s="76"/>
      <c r="BI504" s="72"/>
      <c r="BJ504" s="79"/>
      <c r="BK504" s="84"/>
      <c r="BL504" s="76"/>
      <c r="BM504" s="76"/>
      <c r="BN504" s="89"/>
      <c r="BO504" s="89"/>
      <c r="BP504" s="77"/>
      <c r="BQ504" s="77"/>
      <c r="BR504" s="77"/>
      <c r="BS504" s="77"/>
      <c r="BT504" s="77"/>
      <c r="BU504" s="77"/>
      <c r="BV504" s="77"/>
      <c r="BW504" s="77"/>
      <c r="BX504" s="77"/>
      <c r="BY504" s="77"/>
      <c r="BZ504" s="77"/>
      <c r="CA504" s="77"/>
      <c r="CB504" s="77"/>
      <c r="CC504" s="77"/>
      <c r="CD504" s="77"/>
      <c r="CE504" s="77"/>
      <c r="CF504" s="77"/>
      <c r="CG504" s="77"/>
      <c r="CH504" s="77"/>
      <c r="CI504" s="77"/>
      <c r="CJ504" s="77"/>
      <c r="CK504" s="77"/>
      <c r="CL504" s="77"/>
      <c r="CM504" s="77"/>
      <c r="CN504" s="77"/>
      <c r="CO504" s="77"/>
      <c r="CP504" s="77"/>
      <c r="CQ504" s="77"/>
      <c r="CR504" s="77"/>
      <c r="CS504" s="77"/>
      <c r="CT504" s="77"/>
      <c r="CU504" s="77"/>
      <c r="CV504" s="77"/>
      <c r="CW504" s="77"/>
      <c r="CX504" s="77"/>
      <c r="CY504" s="77"/>
      <c r="CZ504" s="77"/>
      <c r="DA504" s="77"/>
      <c r="DB504" s="77"/>
      <c r="DC504" s="77"/>
      <c r="DD504" s="77"/>
      <c r="DE504" s="76"/>
      <c r="DF504" s="76"/>
      <c r="DG504" s="76"/>
      <c r="DI504" s="77"/>
      <c r="DJ504" s="77"/>
    </row>
    <row r="505" spans="1:114" s="105" customFormat="1" ht="15">
      <c r="A505" s="72"/>
      <c r="B505" s="72"/>
      <c r="C505" s="72"/>
      <c r="D505" s="72"/>
      <c r="E505" s="72"/>
      <c r="F505" s="77"/>
      <c r="G505" s="77"/>
      <c r="H505" s="77"/>
      <c r="I505" s="72"/>
      <c r="J505" s="103"/>
      <c r="K505" s="72"/>
      <c r="L505" s="72"/>
      <c r="M505" s="72"/>
      <c r="N505" s="72"/>
      <c r="O505" s="72"/>
      <c r="P505" s="77"/>
      <c r="Q505" s="78"/>
      <c r="R505" s="72"/>
      <c r="S505" s="77"/>
      <c r="T505" s="72"/>
      <c r="U505" s="72"/>
      <c r="V505" s="72"/>
      <c r="W505" s="72"/>
      <c r="X505" s="72"/>
      <c r="Y505" s="77"/>
      <c r="Z505" s="78"/>
      <c r="AA505" s="72"/>
      <c r="AB505" s="77"/>
      <c r="AC505" s="72"/>
      <c r="AD505" s="77"/>
      <c r="AE505" s="77"/>
      <c r="AF505" s="77"/>
      <c r="AG505" s="77"/>
      <c r="AH505" s="77"/>
      <c r="AI505" s="77"/>
      <c r="AJ505" s="77"/>
      <c r="AK505" s="77"/>
      <c r="AL505" s="72"/>
      <c r="AM505" s="72"/>
      <c r="AN505" s="72"/>
      <c r="AO505" s="72"/>
      <c r="AP505" s="72"/>
      <c r="AQ505" s="77"/>
      <c r="AR505" s="78"/>
      <c r="AS505" s="72"/>
      <c r="AT505" s="80"/>
      <c r="AU505" s="72"/>
      <c r="AV505" s="72"/>
      <c r="AW505" s="104"/>
      <c r="AX505" s="72"/>
      <c r="AY505" s="77"/>
      <c r="AZ505" s="82"/>
      <c r="BA505" s="83"/>
      <c r="BB505" s="72"/>
      <c r="BC505" s="72"/>
      <c r="BD505" s="103"/>
      <c r="BE505" s="72"/>
      <c r="BF505" s="72"/>
      <c r="BG505" s="77"/>
      <c r="BH505" s="76"/>
      <c r="BI505" s="72"/>
      <c r="BJ505" s="79"/>
      <c r="BK505" s="84"/>
      <c r="BL505" s="76"/>
      <c r="BM505" s="76"/>
      <c r="BN505" s="89"/>
      <c r="BO505" s="89"/>
      <c r="BP505" s="77"/>
      <c r="BQ505" s="77"/>
      <c r="BR505" s="77"/>
      <c r="BS505" s="77"/>
      <c r="BT505" s="77"/>
      <c r="BU505" s="77"/>
      <c r="BV505" s="77"/>
      <c r="BW505" s="77"/>
      <c r="BX505" s="77"/>
      <c r="BY505" s="77"/>
      <c r="BZ505" s="77"/>
      <c r="CA505" s="77"/>
      <c r="CB505" s="77"/>
      <c r="CC505" s="77"/>
      <c r="CD505" s="77"/>
      <c r="CE505" s="77"/>
      <c r="CF505" s="77"/>
      <c r="CG505" s="77"/>
      <c r="CH505" s="77"/>
      <c r="CI505" s="77"/>
      <c r="CJ505" s="77"/>
      <c r="CK505" s="77"/>
      <c r="CL505" s="77"/>
      <c r="CM505" s="77"/>
      <c r="CN505" s="77"/>
      <c r="CO505" s="77"/>
      <c r="CP505" s="77"/>
      <c r="CQ505" s="77"/>
      <c r="CR505" s="77"/>
      <c r="CS505" s="77"/>
      <c r="CT505" s="77"/>
      <c r="CU505" s="77"/>
      <c r="CV505" s="77"/>
      <c r="CW505" s="77"/>
      <c r="CX505" s="77"/>
      <c r="CY505" s="77"/>
      <c r="CZ505" s="77"/>
      <c r="DA505" s="77"/>
      <c r="DB505" s="77"/>
      <c r="DC505" s="77"/>
      <c r="DD505" s="77"/>
      <c r="DE505" s="76"/>
      <c r="DF505" s="76"/>
      <c r="DG505" s="76"/>
      <c r="DI505" s="77"/>
      <c r="DJ505" s="77"/>
    </row>
    <row r="506" spans="1:114" s="105" customFormat="1" ht="15">
      <c r="A506" s="72"/>
      <c r="B506" s="72"/>
      <c r="C506" s="72"/>
      <c r="D506" s="72"/>
      <c r="E506" s="72"/>
      <c r="F506" s="77"/>
      <c r="G506" s="77"/>
      <c r="H506" s="77"/>
      <c r="I506" s="72"/>
      <c r="J506" s="103"/>
      <c r="K506" s="72"/>
      <c r="L506" s="72"/>
      <c r="M506" s="72"/>
      <c r="N506" s="72"/>
      <c r="O506" s="72"/>
      <c r="P506" s="77"/>
      <c r="Q506" s="78"/>
      <c r="R506" s="72"/>
      <c r="S506" s="77"/>
      <c r="T506" s="72"/>
      <c r="U506" s="72"/>
      <c r="V506" s="72"/>
      <c r="W506" s="72"/>
      <c r="X506" s="72"/>
      <c r="Y506" s="77"/>
      <c r="Z506" s="78"/>
      <c r="AA506" s="72"/>
      <c r="AB506" s="77"/>
      <c r="AC506" s="72"/>
      <c r="AD506" s="77"/>
      <c r="AE506" s="77"/>
      <c r="AF506" s="77"/>
      <c r="AG506" s="77"/>
      <c r="AH506" s="77"/>
      <c r="AI506" s="77"/>
      <c r="AJ506" s="77"/>
      <c r="AK506" s="77"/>
      <c r="AL506" s="72"/>
      <c r="AM506" s="72"/>
      <c r="AN506" s="72"/>
      <c r="AO506" s="72"/>
      <c r="AP506" s="72"/>
      <c r="AQ506" s="77"/>
      <c r="AR506" s="78"/>
      <c r="AS506" s="72"/>
      <c r="AT506" s="80"/>
      <c r="AU506" s="72"/>
      <c r="AV506" s="72"/>
      <c r="AW506" s="104"/>
      <c r="AX506" s="72"/>
      <c r="AY506" s="77"/>
      <c r="AZ506" s="82"/>
      <c r="BA506" s="83"/>
      <c r="BB506" s="72"/>
      <c r="BC506" s="72"/>
      <c r="BD506" s="103"/>
      <c r="BE506" s="72"/>
      <c r="BF506" s="72"/>
      <c r="BG506" s="77"/>
      <c r="BH506" s="76"/>
      <c r="BI506" s="72"/>
      <c r="BJ506" s="79"/>
      <c r="BK506" s="84"/>
      <c r="BL506" s="76"/>
      <c r="BM506" s="76"/>
      <c r="BN506" s="89"/>
      <c r="BO506" s="89"/>
      <c r="BP506" s="77"/>
      <c r="BQ506" s="77"/>
      <c r="BR506" s="77"/>
      <c r="BS506" s="77"/>
      <c r="BT506" s="77"/>
      <c r="BU506" s="77"/>
      <c r="BV506" s="77"/>
      <c r="BW506" s="77"/>
      <c r="BX506" s="77"/>
      <c r="BY506" s="77"/>
      <c r="BZ506" s="77"/>
      <c r="CA506" s="77"/>
      <c r="CB506" s="77"/>
      <c r="CC506" s="77"/>
      <c r="CD506" s="77"/>
      <c r="CE506" s="77"/>
      <c r="CF506" s="77"/>
      <c r="CG506" s="77"/>
      <c r="CH506" s="77"/>
      <c r="CI506" s="77"/>
      <c r="CJ506" s="77"/>
      <c r="CK506" s="77"/>
      <c r="CL506" s="77"/>
      <c r="CM506" s="77"/>
      <c r="CN506" s="77"/>
      <c r="CO506" s="77"/>
      <c r="CP506" s="77"/>
      <c r="CQ506" s="77"/>
      <c r="CR506" s="77"/>
      <c r="CS506" s="77"/>
      <c r="CT506" s="77"/>
      <c r="CU506" s="77"/>
      <c r="CV506" s="77"/>
      <c r="CW506" s="77"/>
      <c r="CX506" s="77"/>
      <c r="CY506" s="77"/>
      <c r="CZ506" s="77"/>
      <c r="DA506" s="77"/>
      <c r="DB506" s="77"/>
      <c r="DC506" s="77"/>
      <c r="DD506" s="77"/>
      <c r="DE506" s="76"/>
      <c r="DF506" s="76"/>
      <c r="DG506" s="76"/>
      <c r="DI506" s="77"/>
      <c r="DJ506" s="77"/>
    </row>
    <row r="507" spans="1:114" s="105" customFormat="1" ht="15">
      <c r="A507" s="72"/>
      <c r="B507" s="72"/>
      <c r="C507" s="72"/>
      <c r="D507" s="72"/>
      <c r="E507" s="72"/>
      <c r="F507" s="77"/>
      <c r="G507" s="77"/>
      <c r="H507" s="77"/>
      <c r="I507" s="72"/>
      <c r="J507" s="103"/>
      <c r="K507" s="72"/>
      <c r="L507" s="72"/>
      <c r="M507" s="72"/>
      <c r="N507" s="72"/>
      <c r="O507" s="72"/>
      <c r="P507" s="77"/>
      <c r="Q507" s="78"/>
      <c r="R507" s="72"/>
      <c r="S507" s="77"/>
      <c r="T507" s="72"/>
      <c r="U507" s="72"/>
      <c r="V507" s="72"/>
      <c r="W507" s="72"/>
      <c r="X507" s="72"/>
      <c r="Y507" s="77"/>
      <c r="Z507" s="78"/>
      <c r="AA507" s="72"/>
      <c r="AB507" s="77"/>
      <c r="AC507" s="72"/>
      <c r="AD507" s="77"/>
      <c r="AE507" s="77"/>
      <c r="AF507" s="77"/>
      <c r="AG507" s="77"/>
      <c r="AH507" s="77"/>
      <c r="AI507" s="77"/>
      <c r="AJ507" s="77"/>
      <c r="AK507" s="77"/>
      <c r="AL507" s="72"/>
      <c r="AM507" s="72"/>
      <c r="AN507" s="72"/>
      <c r="AO507" s="72"/>
      <c r="AP507" s="72"/>
      <c r="AQ507" s="77"/>
      <c r="AR507" s="78"/>
      <c r="AS507" s="72"/>
      <c r="AT507" s="80"/>
      <c r="AU507" s="72"/>
      <c r="AV507" s="72"/>
      <c r="AW507" s="104"/>
      <c r="AX507" s="72"/>
      <c r="AY507" s="77"/>
      <c r="AZ507" s="82"/>
      <c r="BA507" s="83"/>
      <c r="BB507" s="72"/>
      <c r="BC507" s="72"/>
      <c r="BD507" s="103"/>
      <c r="BE507" s="72"/>
      <c r="BF507" s="72"/>
      <c r="BG507" s="77"/>
      <c r="BH507" s="76"/>
      <c r="BI507" s="72"/>
      <c r="BJ507" s="79"/>
      <c r="BK507" s="84"/>
      <c r="BL507" s="76"/>
      <c r="BM507" s="76"/>
      <c r="BN507" s="89"/>
      <c r="BO507" s="89"/>
      <c r="BP507" s="77"/>
      <c r="BQ507" s="77"/>
      <c r="BR507" s="77"/>
      <c r="BS507" s="77"/>
      <c r="BT507" s="77"/>
      <c r="BU507" s="77"/>
      <c r="BV507" s="77"/>
      <c r="BW507" s="77"/>
      <c r="BX507" s="77"/>
      <c r="BY507" s="77"/>
      <c r="BZ507" s="77"/>
      <c r="CA507" s="77"/>
      <c r="CB507" s="77"/>
      <c r="CC507" s="77"/>
      <c r="CD507" s="77"/>
      <c r="CE507" s="77"/>
      <c r="CF507" s="77"/>
      <c r="CG507" s="77"/>
      <c r="CH507" s="77"/>
      <c r="CI507" s="77"/>
      <c r="CJ507" s="77"/>
      <c r="CK507" s="77"/>
      <c r="CL507" s="77"/>
      <c r="CM507" s="77"/>
      <c r="CN507" s="77"/>
      <c r="CO507" s="77"/>
      <c r="CP507" s="77"/>
      <c r="CQ507" s="77"/>
      <c r="CR507" s="77"/>
      <c r="CS507" s="77"/>
      <c r="CT507" s="77"/>
      <c r="CU507" s="77"/>
      <c r="CV507" s="77"/>
      <c r="CW507" s="77"/>
      <c r="CX507" s="77"/>
      <c r="CY507" s="77"/>
      <c r="CZ507" s="77"/>
      <c r="DA507" s="77"/>
      <c r="DB507" s="77"/>
      <c r="DC507" s="77"/>
      <c r="DD507" s="77"/>
      <c r="DE507" s="76"/>
      <c r="DF507" s="76"/>
      <c r="DG507" s="76"/>
      <c r="DI507" s="77"/>
      <c r="DJ507" s="77"/>
    </row>
    <row r="508" spans="1:114" s="105" customFormat="1" ht="15">
      <c r="A508" s="72"/>
      <c r="B508" s="72"/>
      <c r="C508" s="72"/>
      <c r="D508" s="72"/>
      <c r="E508" s="72"/>
      <c r="F508" s="77"/>
      <c r="G508" s="77"/>
      <c r="H508" s="77"/>
      <c r="I508" s="72"/>
      <c r="J508" s="103"/>
      <c r="K508" s="72"/>
      <c r="L508" s="72"/>
      <c r="M508" s="72"/>
      <c r="N508" s="72"/>
      <c r="O508" s="72"/>
      <c r="P508" s="77"/>
      <c r="Q508" s="78"/>
      <c r="R508" s="72"/>
      <c r="S508" s="77"/>
      <c r="T508" s="72"/>
      <c r="U508" s="72"/>
      <c r="V508" s="72"/>
      <c r="W508" s="72"/>
      <c r="X508" s="72"/>
      <c r="Y508" s="77"/>
      <c r="Z508" s="78"/>
      <c r="AA508" s="72"/>
      <c r="AB508" s="77"/>
      <c r="AC508" s="72"/>
      <c r="AD508" s="77"/>
      <c r="AE508" s="77"/>
      <c r="AF508" s="77"/>
      <c r="AG508" s="77"/>
      <c r="AH508" s="77"/>
      <c r="AI508" s="77"/>
      <c r="AJ508" s="77"/>
      <c r="AK508" s="77"/>
      <c r="AL508" s="72"/>
      <c r="AM508" s="72"/>
      <c r="AN508" s="72"/>
      <c r="AO508" s="72"/>
      <c r="AP508" s="72"/>
      <c r="AQ508" s="77"/>
      <c r="AR508" s="78"/>
      <c r="AS508" s="72"/>
      <c r="AT508" s="80"/>
      <c r="AU508" s="72"/>
      <c r="AV508" s="72"/>
      <c r="AW508" s="104"/>
      <c r="AX508" s="72"/>
      <c r="AY508" s="77"/>
      <c r="AZ508" s="82"/>
      <c r="BA508" s="83"/>
      <c r="BB508" s="72"/>
      <c r="BC508" s="72"/>
      <c r="BD508" s="103"/>
      <c r="BE508" s="72"/>
      <c r="BF508" s="72"/>
      <c r="BG508" s="77"/>
      <c r="BH508" s="76"/>
      <c r="BI508" s="72"/>
      <c r="BJ508" s="79"/>
      <c r="BK508" s="84"/>
      <c r="BL508" s="76"/>
      <c r="BM508" s="76"/>
      <c r="BN508" s="89"/>
      <c r="BO508" s="89"/>
      <c r="BP508" s="77"/>
      <c r="BQ508" s="77"/>
      <c r="BR508" s="77"/>
      <c r="BS508" s="77"/>
      <c r="BT508" s="77"/>
      <c r="BU508" s="77"/>
      <c r="BV508" s="77"/>
      <c r="BW508" s="77"/>
      <c r="BX508" s="77"/>
      <c r="BY508" s="77"/>
      <c r="BZ508" s="77"/>
      <c r="CA508" s="77"/>
      <c r="CB508" s="77"/>
      <c r="CC508" s="77"/>
      <c r="CD508" s="77"/>
      <c r="CE508" s="77"/>
      <c r="CF508" s="77"/>
      <c r="CG508" s="77"/>
      <c r="CH508" s="77"/>
      <c r="CI508" s="77"/>
      <c r="CJ508" s="77"/>
      <c r="CK508" s="77"/>
      <c r="CL508" s="77"/>
      <c r="CM508" s="77"/>
      <c r="CN508" s="77"/>
      <c r="CO508" s="77"/>
      <c r="CP508" s="77"/>
      <c r="CQ508" s="77"/>
      <c r="CR508" s="77"/>
      <c r="CS508" s="77"/>
      <c r="CT508" s="77"/>
      <c r="CU508" s="77"/>
      <c r="CV508" s="77"/>
      <c r="CW508" s="77"/>
      <c r="CX508" s="77"/>
      <c r="CY508" s="77"/>
      <c r="CZ508" s="77"/>
      <c r="DA508" s="77"/>
      <c r="DB508" s="77"/>
      <c r="DC508" s="77"/>
      <c r="DD508" s="77"/>
      <c r="DE508" s="76"/>
      <c r="DF508" s="76"/>
      <c r="DG508" s="76"/>
      <c r="DI508" s="77"/>
      <c r="DJ508" s="77"/>
    </row>
    <row r="509" spans="1:114" s="105" customFormat="1" ht="15">
      <c r="A509" s="72"/>
      <c r="B509" s="72"/>
      <c r="C509" s="72"/>
      <c r="D509" s="72"/>
      <c r="E509" s="72"/>
      <c r="F509" s="77"/>
      <c r="G509" s="77"/>
      <c r="H509" s="77"/>
      <c r="I509" s="72"/>
      <c r="J509" s="110"/>
      <c r="K509" s="72"/>
      <c r="L509" s="72"/>
      <c r="M509" s="72"/>
      <c r="N509" s="72"/>
      <c r="O509" s="72"/>
      <c r="P509" s="77"/>
      <c r="Q509" s="78"/>
      <c r="R509" s="72"/>
      <c r="S509" s="77"/>
      <c r="T509" s="72"/>
      <c r="U509" s="72"/>
      <c r="V509" s="72"/>
      <c r="W509" s="72"/>
      <c r="X509" s="72"/>
      <c r="Y509" s="77"/>
      <c r="Z509" s="78"/>
      <c r="AA509" s="72"/>
      <c r="AB509" s="77"/>
      <c r="AC509" s="72"/>
      <c r="AD509" s="77"/>
      <c r="AE509" s="77"/>
      <c r="AF509" s="77"/>
      <c r="AG509" s="77"/>
      <c r="AH509" s="77"/>
      <c r="AI509" s="77"/>
      <c r="AJ509" s="77"/>
      <c r="AK509" s="77"/>
      <c r="AL509" s="72"/>
      <c r="AM509" s="72"/>
      <c r="AN509" s="72"/>
      <c r="AO509" s="72"/>
      <c r="AP509" s="72"/>
      <c r="AQ509" s="77"/>
      <c r="AR509" s="78"/>
      <c r="AS509" s="72"/>
      <c r="AT509" s="80"/>
      <c r="AU509" s="72"/>
      <c r="AV509" s="72"/>
      <c r="AW509" s="104"/>
      <c r="AX509" s="72"/>
      <c r="AY509" s="77"/>
      <c r="AZ509" s="82"/>
      <c r="BA509" s="83"/>
      <c r="BB509" s="72"/>
      <c r="BC509" s="72"/>
      <c r="BD509" s="104"/>
      <c r="BE509" s="72"/>
      <c r="BF509" s="72"/>
      <c r="BG509" s="77"/>
      <c r="BH509" s="76"/>
      <c r="BI509" s="84"/>
      <c r="BJ509" s="79"/>
      <c r="BK509" s="84"/>
      <c r="BL509" s="76"/>
      <c r="BM509" s="76"/>
      <c r="BN509" s="89"/>
      <c r="BO509" s="89"/>
      <c r="BP509" s="77"/>
      <c r="BQ509" s="77"/>
      <c r="BR509" s="77"/>
      <c r="BS509" s="77"/>
      <c r="BT509" s="77"/>
      <c r="BU509" s="77"/>
      <c r="BV509" s="77"/>
      <c r="BW509" s="77"/>
      <c r="BX509" s="77"/>
      <c r="BY509" s="77"/>
      <c r="BZ509" s="77"/>
      <c r="CA509" s="77"/>
      <c r="CB509" s="77"/>
      <c r="CC509" s="77"/>
      <c r="CD509" s="77"/>
      <c r="CE509" s="77"/>
      <c r="CF509" s="77"/>
      <c r="CG509" s="77"/>
      <c r="CH509" s="77"/>
      <c r="CI509" s="77"/>
      <c r="CJ509" s="77"/>
      <c r="CK509" s="77"/>
      <c r="CL509" s="77"/>
      <c r="CM509" s="77"/>
      <c r="CN509" s="77"/>
      <c r="CO509" s="77"/>
      <c r="CP509" s="77"/>
      <c r="CQ509" s="77"/>
      <c r="CR509" s="77"/>
      <c r="CS509" s="77"/>
      <c r="CT509" s="77"/>
      <c r="CU509" s="77"/>
      <c r="CV509" s="77"/>
      <c r="CW509" s="77"/>
      <c r="CX509" s="77"/>
      <c r="CY509" s="77"/>
      <c r="CZ509" s="77"/>
      <c r="DA509" s="77"/>
      <c r="DB509" s="77"/>
      <c r="DC509" s="77"/>
      <c r="DD509" s="77"/>
      <c r="DE509" s="76"/>
      <c r="DF509" s="76"/>
      <c r="DG509" s="89"/>
      <c r="DI509" s="77"/>
      <c r="DJ509" s="77"/>
    </row>
    <row r="510" spans="1:114" s="105" customFormat="1" ht="15">
      <c r="A510" s="72"/>
      <c r="B510" s="72"/>
      <c r="C510" s="72"/>
      <c r="D510" s="72"/>
      <c r="E510" s="72"/>
      <c r="F510" s="77"/>
      <c r="G510" s="77"/>
      <c r="H510" s="77"/>
      <c r="I510" s="72"/>
      <c r="J510" s="110"/>
      <c r="K510" s="72"/>
      <c r="L510" s="72"/>
      <c r="M510" s="72"/>
      <c r="N510" s="72"/>
      <c r="O510" s="72"/>
      <c r="P510" s="77"/>
      <c r="Q510" s="78"/>
      <c r="R510" s="72"/>
      <c r="S510" s="77"/>
      <c r="T510" s="72"/>
      <c r="U510" s="72"/>
      <c r="V510" s="72"/>
      <c r="W510" s="72"/>
      <c r="X510" s="72"/>
      <c r="Y510" s="77"/>
      <c r="Z510" s="78"/>
      <c r="AA510" s="72"/>
      <c r="AB510" s="77"/>
      <c r="AC510" s="72"/>
      <c r="AD510" s="77"/>
      <c r="AE510" s="77"/>
      <c r="AF510" s="77"/>
      <c r="AG510" s="77"/>
      <c r="AH510" s="77"/>
      <c r="AI510" s="77"/>
      <c r="AJ510" s="77"/>
      <c r="AK510" s="77"/>
      <c r="AL510" s="72"/>
      <c r="AM510" s="72"/>
      <c r="AN510" s="72"/>
      <c r="AO510" s="72"/>
      <c r="AP510" s="72"/>
      <c r="AQ510" s="77"/>
      <c r="AR510" s="78"/>
      <c r="AS510" s="72"/>
      <c r="AT510" s="80"/>
      <c r="AU510" s="72"/>
      <c r="AV510" s="72"/>
      <c r="AW510" s="104"/>
      <c r="AX510" s="72"/>
      <c r="AY510" s="77"/>
      <c r="AZ510" s="82"/>
      <c r="BA510" s="83"/>
      <c r="BB510" s="72"/>
      <c r="BC510" s="72"/>
      <c r="BD510" s="104"/>
      <c r="BE510" s="72"/>
      <c r="BF510" s="72"/>
      <c r="BG510" s="77"/>
      <c r="BH510" s="76"/>
      <c r="BI510" s="84"/>
      <c r="BJ510" s="79"/>
      <c r="BK510" s="84"/>
      <c r="BL510" s="76"/>
      <c r="BM510" s="76"/>
      <c r="BN510" s="89"/>
      <c r="BO510" s="89"/>
      <c r="BP510" s="77"/>
      <c r="BQ510" s="77"/>
      <c r="BR510" s="77"/>
      <c r="BS510" s="77"/>
      <c r="BT510" s="77"/>
      <c r="BU510" s="77"/>
      <c r="BV510" s="77"/>
      <c r="BW510" s="77"/>
      <c r="BX510" s="77"/>
      <c r="BY510" s="77"/>
      <c r="BZ510" s="77"/>
      <c r="CA510" s="77"/>
      <c r="CB510" s="77"/>
      <c r="CC510" s="77"/>
      <c r="CD510" s="77"/>
      <c r="CE510" s="77"/>
      <c r="CF510" s="77"/>
      <c r="CG510" s="77"/>
      <c r="CH510" s="77"/>
      <c r="CI510" s="77"/>
      <c r="CJ510" s="77"/>
      <c r="CK510" s="77"/>
      <c r="CL510" s="77"/>
      <c r="CM510" s="77"/>
      <c r="CN510" s="77"/>
      <c r="CO510" s="77"/>
      <c r="CP510" s="77"/>
      <c r="CQ510" s="77"/>
      <c r="CR510" s="77"/>
      <c r="CS510" s="77"/>
      <c r="CT510" s="77"/>
      <c r="CU510" s="77"/>
      <c r="CV510" s="77"/>
      <c r="CW510" s="77"/>
      <c r="CX510" s="77"/>
      <c r="CY510" s="77"/>
      <c r="CZ510" s="77"/>
      <c r="DA510" s="77"/>
      <c r="DB510" s="77"/>
      <c r="DC510" s="77"/>
      <c r="DD510" s="77"/>
      <c r="DE510" s="76"/>
      <c r="DF510" s="76"/>
      <c r="DG510" s="89"/>
      <c r="DI510" s="77"/>
      <c r="DJ510" s="77"/>
    </row>
    <row r="511" spans="1:114" s="105" customFormat="1" ht="15">
      <c r="A511" s="72"/>
      <c r="B511" s="72"/>
      <c r="C511" s="72"/>
      <c r="D511" s="72"/>
      <c r="E511" s="72"/>
      <c r="F511" s="77"/>
      <c r="G511" s="77"/>
      <c r="H511" s="77"/>
      <c r="I511" s="72"/>
      <c r="J511" s="103"/>
      <c r="K511" s="72"/>
      <c r="L511" s="72"/>
      <c r="M511" s="72"/>
      <c r="N511" s="72"/>
      <c r="O511" s="72"/>
      <c r="P511" s="77"/>
      <c r="Q511" s="78"/>
      <c r="R511" s="72"/>
      <c r="S511" s="77"/>
      <c r="T511" s="72"/>
      <c r="U511" s="72"/>
      <c r="V511" s="72"/>
      <c r="W511" s="72"/>
      <c r="X511" s="72"/>
      <c r="Y511" s="77"/>
      <c r="Z511" s="78"/>
      <c r="AA511" s="72"/>
      <c r="AB511" s="77"/>
      <c r="AC511" s="72"/>
      <c r="AD511" s="77"/>
      <c r="AE511" s="77"/>
      <c r="AF511" s="77"/>
      <c r="AG511" s="77"/>
      <c r="AH511" s="77"/>
      <c r="AI511" s="77"/>
      <c r="AJ511" s="77"/>
      <c r="AK511" s="77"/>
      <c r="AL511" s="72"/>
      <c r="AM511" s="72"/>
      <c r="AN511" s="72"/>
      <c r="AO511" s="72"/>
      <c r="AP511" s="72"/>
      <c r="AQ511" s="77"/>
      <c r="AR511" s="78"/>
      <c r="AS511" s="72"/>
      <c r="AT511" s="80"/>
      <c r="AU511" s="72"/>
      <c r="AV511" s="72"/>
      <c r="AW511" s="104"/>
      <c r="AX511" s="72"/>
      <c r="AY511" s="77"/>
      <c r="AZ511" s="82"/>
      <c r="BA511" s="83"/>
      <c r="BB511" s="72"/>
      <c r="BC511" s="72"/>
      <c r="BD511" s="103"/>
      <c r="BE511" s="72"/>
      <c r="BF511" s="72"/>
      <c r="BG511" s="77"/>
      <c r="BH511" s="76"/>
      <c r="BI511" s="72"/>
      <c r="BJ511" s="79"/>
      <c r="BK511" s="84"/>
      <c r="BL511" s="76"/>
      <c r="BM511" s="76"/>
      <c r="BN511" s="89"/>
      <c r="BO511" s="89"/>
      <c r="BP511" s="77"/>
      <c r="BQ511" s="77"/>
      <c r="BR511" s="77"/>
      <c r="BS511" s="77"/>
      <c r="BT511" s="77"/>
      <c r="BU511" s="77"/>
      <c r="BV511" s="77"/>
      <c r="BW511" s="77"/>
      <c r="BX511" s="77"/>
      <c r="BY511" s="77"/>
      <c r="BZ511" s="77"/>
      <c r="CA511" s="77"/>
      <c r="CB511" s="77"/>
      <c r="CC511" s="77"/>
      <c r="CD511" s="77"/>
      <c r="CE511" s="77"/>
      <c r="CF511" s="77"/>
      <c r="CG511" s="77"/>
      <c r="CH511" s="77"/>
      <c r="CI511" s="77"/>
      <c r="CJ511" s="77"/>
      <c r="CK511" s="77"/>
      <c r="CL511" s="77"/>
      <c r="CM511" s="77"/>
      <c r="CN511" s="77"/>
      <c r="CO511" s="77"/>
      <c r="CP511" s="77"/>
      <c r="CQ511" s="77"/>
      <c r="CR511" s="77"/>
      <c r="CS511" s="77"/>
      <c r="CT511" s="77"/>
      <c r="CU511" s="77"/>
      <c r="CV511" s="77"/>
      <c r="CW511" s="77"/>
      <c r="CX511" s="77"/>
      <c r="CY511" s="77"/>
      <c r="CZ511" s="77"/>
      <c r="DA511" s="77"/>
      <c r="DB511" s="77"/>
      <c r="DC511" s="77"/>
      <c r="DD511" s="77"/>
      <c r="DE511" s="76"/>
      <c r="DF511" s="76"/>
      <c r="DG511" s="76"/>
      <c r="DI511" s="77"/>
      <c r="DJ511" s="77"/>
    </row>
    <row r="512" spans="1:114" s="105" customFormat="1" ht="15">
      <c r="A512" s="72"/>
      <c r="B512" s="72"/>
      <c r="C512" s="72"/>
      <c r="D512" s="72"/>
      <c r="E512" s="72"/>
      <c r="F512" s="77"/>
      <c r="G512" s="77"/>
      <c r="H512" s="77"/>
      <c r="I512" s="72"/>
      <c r="J512" s="103"/>
      <c r="K512" s="72"/>
      <c r="L512" s="72"/>
      <c r="M512" s="72"/>
      <c r="N512" s="72"/>
      <c r="O512" s="72"/>
      <c r="P512" s="77"/>
      <c r="Q512" s="78"/>
      <c r="R512" s="72"/>
      <c r="S512" s="77"/>
      <c r="T512" s="72"/>
      <c r="U512" s="72"/>
      <c r="V512" s="72"/>
      <c r="W512" s="72"/>
      <c r="X512" s="72"/>
      <c r="Y512" s="77"/>
      <c r="Z512" s="78"/>
      <c r="AA512" s="72"/>
      <c r="AB512" s="77"/>
      <c r="AC512" s="72"/>
      <c r="AD512" s="77"/>
      <c r="AE512" s="77"/>
      <c r="AF512" s="77"/>
      <c r="AG512" s="77"/>
      <c r="AH512" s="77"/>
      <c r="AI512" s="77"/>
      <c r="AJ512" s="77"/>
      <c r="AK512" s="77"/>
      <c r="AL512" s="72"/>
      <c r="AM512" s="72"/>
      <c r="AN512" s="72"/>
      <c r="AO512" s="72"/>
      <c r="AP512" s="72"/>
      <c r="AQ512" s="77"/>
      <c r="AR512" s="78"/>
      <c r="AS512" s="72"/>
      <c r="AT512" s="80"/>
      <c r="AU512" s="72"/>
      <c r="AV512" s="72"/>
      <c r="AW512" s="104"/>
      <c r="AX512" s="72"/>
      <c r="AY512" s="77"/>
      <c r="AZ512" s="82"/>
      <c r="BA512" s="83"/>
      <c r="BB512" s="72"/>
      <c r="BC512" s="72"/>
      <c r="BD512" s="103"/>
      <c r="BE512" s="72"/>
      <c r="BF512" s="72"/>
      <c r="BG512" s="77"/>
      <c r="BH512" s="76"/>
      <c r="BI512" s="72"/>
      <c r="BJ512" s="79"/>
      <c r="BK512" s="84"/>
      <c r="BL512" s="76"/>
      <c r="BM512" s="76"/>
      <c r="BN512" s="89"/>
      <c r="BO512" s="89"/>
      <c r="BP512" s="77"/>
      <c r="BQ512" s="77"/>
      <c r="BR512" s="77"/>
      <c r="BS512" s="77"/>
      <c r="BT512" s="77"/>
      <c r="BU512" s="77"/>
      <c r="BV512" s="77"/>
      <c r="BW512" s="77"/>
      <c r="BX512" s="77"/>
      <c r="BY512" s="77"/>
      <c r="BZ512" s="77"/>
      <c r="CA512" s="77"/>
      <c r="CB512" s="77"/>
      <c r="CC512" s="77"/>
      <c r="CD512" s="77"/>
      <c r="CE512" s="77"/>
      <c r="CF512" s="77"/>
      <c r="CG512" s="77"/>
      <c r="CH512" s="77"/>
      <c r="CI512" s="77"/>
      <c r="CJ512" s="77"/>
      <c r="CK512" s="77"/>
      <c r="CL512" s="77"/>
      <c r="CM512" s="77"/>
      <c r="CN512" s="77"/>
      <c r="CO512" s="77"/>
      <c r="CP512" s="77"/>
      <c r="CQ512" s="77"/>
      <c r="CR512" s="77"/>
      <c r="CS512" s="77"/>
      <c r="CT512" s="77"/>
      <c r="CU512" s="77"/>
      <c r="CV512" s="77"/>
      <c r="CW512" s="77"/>
      <c r="CX512" s="77"/>
      <c r="CY512" s="77"/>
      <c r="CZ512" s="77"/>
      <c r="DA512" s="77"/>
      <c r="DB512" s="77"/>
      <c r="DC512" s="77"/>
      <c r="DD512" s="77"/>
      <c r="DE512" s="76"/>
      <c r="DF512" s="76"/>
      <c r="DG512" s="76"/>
      <c r="DI512" s="77"/>
      <c r="DJ512" s="77"/>
    </row>
    <row r="513" spans="1:114" s="105" customFormat="1" ht="15">
      <c r="A513" s="72"/>
      <c r="B513" s="72"/>
      <c r="C513" s="72"/>
      <c r="D513" s="72"/>
      <c r="E513" s="72"/>
      <c r="F513" s="77"/>
      <c r="G513" s="77"/>
      <c r="H513" s="77"/>
      <c r="I513" s="72"/>
      <c r="J513" s="103"/>
      <c r="K513" s="72"/>
      <c r="L513" s="72"/>
      <c r="M513" s="72"/>
      <c r="N513" s="72"/>
      <c r="O513" s="72"/>
      <c r="P513" s="77"/>
      <c r="Q513" s="78"/>
      <c r="R513" s="72"/>
      <c r="S513" s="77"/>
      <c r="T513" s="72"/>
      <c r="U513" s="72"/>
      <c r="V513" s="72"/>
      <c r="W513" s="72"/>
      <c r="X513" s="72"/>
      <c r="Y513" s="77"/>
      <c r="Z513" s="78"/>
      <c r="AA513" s="72"/>
      <c r="AB513" s="77"/>
      <c r="AC513" s="72"/>
      <c r="AD513" s="77"/>
      <c r="AE513" s="77"/>
      <c r="AF513" s="77"/>
      <c r="AG513" s="77"/>
      <c r="AH513" s="77"/>
      <c r="AI513" s="77"/>
      <c r="AJ513" s="77"/>
      <c r="AK513" s="77"/>
      <c r="AL513" s="72"/>
      <c r="AM513" s="72"/>
      <c r="AN513" s="72"/>
      <c r="AO513" s="72"/>
      <c r="AP513" s="72"/>
      <c r="AQ513" s="77"/>
      <c r="AR513" s="78"/>
      <c r="AS513" s="72"/>
      <c r="AT513" s="80"/>
      <c r="AU513" s="72"/>
      <c r="AV513" s="72"/>
      <c r="AW513" s="104"/>
      <c r="AX513" s="72"/>
      <c r="AY513" s="77"/>
      <c r="AZ513" s="82"/>
      <c r="BA513" s="83"/>
      <c r="BB513" s="72"/>
      <c r="BC513" s="72"/>
      <c r="BD513" s="103"/>
      <c r="BE513" s="72"/>
      <c r="BF513" s="72"/>
      <c r="BG513" s="77"/>
      <c r="BH513" s="76"/>
      <c r="BI513" s="72"/>
      <c r="BJ513" s="79"/>
      <c r="BK513" s="84"/>
      <c r="BL513" s="76"/>
      <c r="BM513" s="76"/>
      <c r="BN513" s="89"/>
      <c r="BO513" s="89"/>
      <c r="BP513" s="77"/>
      <c r="BQ513" s="77"/>
      <c r="BR513" s="77"/>
      <c r="BS513" s="77"/>
      <c r="BT513" s="77"/>
      <c r="BU513" s="77"/>
      <c r="BV513" s="77"/>
      <c r="BW513" s="77"/>
      <c r="BX513" s="77"/>
      <c r="BY513" s="77"/>
      <c r="BZ513" s="77"/>
      <c r="CA513" s="77"/>
      <c r="CB513" s="77"/>
      <c r="CC513" s="77"/>
      <c r="CD513" s="77"/>
      <c r="CE513" s="77"/>
      <c r="CF513" s="77"/>
      <c r="CG513" s="77"/>
      <c r="CH513" s="77"/>
      <c r="CI513" s="77"/>
      <c r="CJ513" s="77"/>
      <c r="CK513" s="77"/>
      <c r="CL513" s="77"/>
      <c r="CM513" s="77"/>
      <c r="CN513" s="77"/>
      <c r="CO513" s="77"/>
      <c r="CP513" s="77"/>
      <c r="CQ513" s="77"/>
      <c r="CR513" s="77"/>
      <c r="CS513" s="77"/>
      <c r="CT513" s="77"/>
      <c r="CU513" s="77"/>
      <c r="CV513" s="77"/>
      <c r="CW513" s="77"/>
      <c r="CX513" s="77"/>
      <c r="CY513" s="77"/>
      <c r="CZ513" s="77"/>
      <c r="DA513" s="77"/>
      <c r="DB513" s="77"/>
      <c r="DC513" s="77"/>
      <c r="DD513" s="77"/>
      <c r="DE513" s="76"/>
      <c r="DF513" s="76"/>
      <c r="DG513" s="76"/>
      <c r="DI513" s="77"/>
      <c r="DJ513" s="77"/>
    </row>
    <row r="514" spans="1:114" s="105" customFormat="1" ht="15">
      <c r="A514" s="72"/>
      <c r="B514" s="72"/>
      <c r="C514" s="72"/>
      <c r="D514" s="72"/>
      <c r="E514" s="72"/>
      <c r="F514" s="77"/>
      <c r="G514" s="77"/>
      <c r="H514" s="77"/>
      <c r="I514" s="72"/>
      <c r="J514" s="103"/>
      <c r="K514" s="72"/>
      <c r="L514" s="72"/>
      <c r="M514" s="72"/>
      <c r="N514" s="72"/>
      <c r="O514" s="72"/>
      <c r="P514" s="77"/>
      <c r="Q514" s="78"/>
      <c r="R514" s="72"/>
      <c r="S514" s="77"/>
      <c r="T514" s="72"/>
      <c r="U514" s="72"/>
      <c r="V514" s="72"/>
      <c r="W514" s="72"/>
      <c r="X514" s="72"/>
      <c r="Y514" s="77"/>
      <c r="Z514" s="78"/>
      <c r="AA514" s="72"/>
      <c r="AB514" s="77"/>
      <c r="AC514" s="72"/>
      <c r="AD514" s="77"/>
      <c r="AE514" s="77"/>
      <c r="AF514" s="77"/>
      <c r="AG514" s="77"/>
      <c r="AH514" s="77"/>
      <c r="AI514" s="77"/>
      <c r="AJ514" s="77"/>
      <c r="AK514" s="77"/>
      <c r="AL514" s="72"/>
      <c r="AM514" s="72"/>
      <c r="AN514" s="72"/>
      <c r="AO514" s="72"/>
      <c r="AP514" s="72"/>
      <c r="AQ514" s="77"/>
      <c r="AR514" s="78"/>
      <c r="AS514" s="72"/>
      <c r="AT514" s="80"/>
      <c r="AU514" s="72"/>
      <c r="AV514" s="72"/>
      <c r="AW514" s="104"/>
      <c r="AX514" s="72"/>
      <c r="AY514" s="77"/>
      <c r="AZ514" s="82"/>
      <c r="BA514" s="83"/>
      <c r="BB514" s="72"/>
      <c r="BC514" s="72"/>
      <c r="BD514" s="103"/>
      <c r="BE514" s="72"/>
      <c r="BF514" s="72"/>
      <c r="BG514" s="77"/>
      <c r="BH514" s="76"/>
      <c r="BI514" s="72"/>
      <c r="BJ514" s="79"/>
      <c r="BK514" s="84"/>
      <c r="BL514" s="76"/>
      <c r="BM514" s="76"/>
      <c r="BN514" s="89"/>
      <c r="BO514" s="89"/>
      <c r="BP514" s="77"/>
      <c r="BQ514" s="77"/>
      <c r="BR514" s="77"/>
      <c r="BS514" s="77"/>
      <c r="BT514" s="77"/>
      <c r="BU514" s="77"/>
      <c r="BV514" s="77"/>
      <c r="BW514" s="77"/>
      <c r="BX514" s="77"/>
      <c r="BY514" s="77"/>
      <c r="BZ514" s="77"/>
      <c r="CA514" s="77"/>
      <c r="CB514" s="77"/>
      <c r="CC514" s="77"/>
      <c r="CD514" s="77"/>
      <c r="CE514" s="77"/>
      <c r="CF514" s="77"/>
      <c r="CG514" s="77"/>
      <c r="CH514" s="77"/>
      <c r="CI514" s="77"/>
      <c r="CJ514" s="77"/>
      <c r="CK514" s="77"/>
      <c r="CL514" s="77"/>
      <c r="CM514" s="77"/>
      <c r="CN514" s="77"/>
      <c r="CO514" s="77"/>
      <c r="CP514" s="77"/>
      <c r="CQ514" s="77"/>
      <c r="CR514" s="77"/>
      <c r="CS514" s="77"/>
      <c r="CT514" s="77"/>
      <c r="CU514" s="77"/>
      <c r="CV514" s="77"/>
      <c r="CW514" s="77"/>
      <c r="CX514" s="77"/>
      <c r="CY514" s="77"/>
      <c r="CZ514" s="77"/>
      <c r="DA514" s="77"/>
      <c r="DB514" s="77"/>
      <c r="DC514" s="77"/>
      <c r="DD514" s="77"/>
      <c r="DE514" s="76"/>
      <c r="DF514" s="76"/>
      <c r="DG514" s="76"/>
      <c r="DI514" s="77"/>
      <c r="DJ514" s="77"/>
    </row>
    <row r="515" spans="1:114" s="105" customFormat="1" ht="15">
      <c r="A515" s="72"/>
      <c r="B515" s="72"/>
      <c r="C515" s="72"/>
      <c r="D515" s="72"/>
      <c r="E515" s="72"/>
      <c r="F515" s="77"/>
      <c r="G515" s="77"/>
      <c r="H515" s="77"/>
      <c r="I515" s="72"/>
      <c r="J515" s="103"/>
      <c r="K515" s="72"/>
      <c r="L515" s="72"/>
      <c r="M515" s="72"/>
      <c r="N515" s="72"/>
      <c r="O515" s="72"/>
      <c r="P515" s="77"/>
      <c r="Q515" s="78"/>
      <c r="R515" s="72"/>
      <c r="S515" s="77"/>
      <c r="T515" s="72"/>
      <c r="U515" s="72"/>
      <c r="V515" s="72"/>
      <c r="W515" s="72"/>
      <c r="X515" s="72"/>
      <c r="Y515" s="77"/>
      <c r="Z515" s="78"/>
      <c r="AA515" s="72"/>
      <c r="AB515" s="77"/>
      <c r="AC515" s="72"/>
      <c r="AD515" s="77"/>
      <c r="AE515" s="77"/>
      <c r="AF515" s="77"/>
      <c r="AG515" s="77"/>
      <c r="AH515" s="77"/>
      <c r="AI515" s="77"/>
      <c r="AJ515" s="77"/>
      <c r="AK515" s="77"/>
      <c r="AL515" s="72"/>
      <c r="AM515" s="72"/>
      <c r="AN515" s="72"/>
      <c r="AO515" s="72"/>
      <c r="AP515" s="72"/>
      <c r="AQ515" s="77"/>
      <c r="AR515" s="78"/>
      <c r="AS515" s="72"/>
      <c r="AT515" s="80"/>
      <c r="AU515" s="72"/>
      <c r="AV515" s="72"/>
      <c r="AW515" s="104"/>
      <c r="AX515" s="72"/>
      <c r="AY515" s="77"/>
      <c r="AZ515" s="82"/>
      <c r="BA515" s="83"/>
      <c r="BB515" s="72"/>
      <c r="BC515" s="72"/>
      <c r="BD515" s="103"/>
      <c r="BE515" s="72"/>
      <c r="BF515" s="72"/>
      <c r="BG515" s="77"/>
      <c r="BH515" s="76"/>
      <c r="BI515" s="72"/>
      <c r="BJ515" s="79"/>
      <c r="BK515" s="84"/>
      <c r="BL515" s="76"/>
      <c r="BM515" s="76"/>
      <c r="BN515" s="89"/>
      <c r="BO515" s="89"/>
      <c r="BP515" s="77"/>
      <c r="BQ515" s="77"/>
      <c r="BR515" s="77"/>
      <c r="BS515" s="77"/>
      <c r="BT515" s="77"/>
      <c r="BU515" s="77"/>
      <c r="BV515" s="77"/>
      <c r="BW515" s="77"/>
      <c r="BX515" s="77"/>
      <c r="BY515" s="77"/>
      <c r="BZ515" s="77"/>
      <c r="CA515" s="77"/>
      <c r="CB515" s="77"/>
      <c r="CC515" s="77"/>
      <c r="CD515" s="77"/>
      <c r="CE515" s="77"/>
      <c r="CF515" s="77"/>
      <c r="CG515" s="77"/>
      <c r="CH515" s="77"/>
      <c r="CI515" s="77"/>
      <c r="CJ515" s="77"/>
      <c r="CK515" s="77"/>
      <c r="CL515" s="77"/>
      <c r="CM515" s="77"/>
      <c r="CN515" s="77"/>
      <c r="CO515" s="77"/>
      <c r="CP515" s="77"/>
      <c r="CQ515" s="77"/>
      <c r="CR515" s="77"/>
      <c r="CS515" s="77"/>
      <c r="CT515" s="77"/>
      <c r="CU515" s="77"/>
      <c r="CV515" s="77"/>
      <c r="CW515" s="77"/>
      <c r="CX515" s="77"/>
      <c r="CY515" s="77"/>
      <c r="CZ515" s="77"/>
      <c r="DA515" s="77"/>
      <c r="DB515" s="77"/>
      <c r="DC515" s="77"/>
      <c r="DD515" s="77"/>
      <c r="DE515" s="76"/>
      <c r="DF515" s="76"/>
      <c r="DG515" s="76"/>
      <c r="DI515" s="77"/>
      <c r="DJ515" s="77"/>
    </row>
    <row r="516" spans="1:114" s="105" customFormat="1" ht="15">
      <c r="A516" s="72"/>
      <c r="B516" s="72"/>
      <c r="C516" s="72"/>
      <c r="D516" s="72"/>
      <c r="E516" s="72"/>
      <c r="F516" s="77"/>
      <c r="G516" s="77"/>
      <c r="H516" s="77"/>
      <c r="I516" s="72"/>
      <c r="J516" s="103"/>
      <c r="K516" s="72"/>
      <c r="L516" s="72"/>
      <c r="M516" s="72"/>
      <c r="N516" s="72"/>
      <c r="O516" s="72"/>
      <c r="P516" s="77"/>
      <c r="Q516" s="78"/>
      <c r="R516" s="72"/>
      <c r="S516" s="77"/>
      <c r="T516" s="72"/>
      <c r="U516" s="72"/>
      <c r="V516" s="72"/>
      <c r="W516" s="72"/>
      <c r="X516" s="72"/>
      <c r="Y516" s="77"/>
      <c r="Z516" s="78"/>
      <c r="AA516" s="72"/>
      <c r="AB516" s="77"/>
      <c r="AC516" s="72"/>
      <c r="AD516" s="77"/>
      <c r="AE516" s="77"/>
      <c r="AF516" s="77"/>
      <c r="AG516" s="77"/>
      <c r="AH516" s="77"/>
      <c r="AI516" s="77"/>
      <c r="AJ516" s="77"/>
      <c r="AK516" s="77"/>
      <c r="AL516" s="72"/>
      <c r="AM516" s="72"/>
      <c r="AN516" s="72"/>
      <c r="AO516" s="72"/>
      <c r="AP516" s="72"/>
      <c r="AQ516" s="77"/>
      <c r="AR516" s="78"/>
      <c r="AS516" s="72"/>
      <c r="AT516" s="80"/>
      <c r="AU516" s="72"/>
      <c r="AV516" s="72"/>
      <c r="AW516" s="104"/>
      <c r="AX516" s="72"/>
      <c r="AY516" s="77"/>
      <c r="AZ516" s="82"/>
      <c r="BA516" s="83"/>
      <c r="BB516" s="72"/>
      <c r="BC516" s="72"/>
      <c r="BD516" s="103"/>
      <c r="BE516" s="72"/>
      <c r="BF516" s="72"/>
      <c r="BG516" s="77"/>
      <c r="BH516" s="76"/>
      <c r="BI516" s="72"/>
      <c r="BJ516" s="79"/>
      <c r="BK516" s="84"/>
      <c r="BL516" s="76"/>
      <c r="BM516" s="76"/>
      <c r="BN516" s="89"/>
      <c r="BO516" s="89"/>
      <c r="BP516" s="77"/>
      <c r="BQ516" s="77"/>
      <c r="BR516" s="77"/>
      <c r="BS516" s="77"/>
      <c r="BT516" s="77"/>
      <c r="BU516" s="77"/>
      <c r="BV516" s="77"/>
      <c r="BW516" s="77"/>
      <c r="BX516" s="77"/>
      <c r="BY516" s="77"/>
      <c r="BZ516" s="77"/>
      <c r="CA516" s="77"/>
      <c r="CB516" s="77"/>
      <c r="CC516" s="77"/>
      <c r="CD516" s="77"/>
      <c r="CE516" s="77"/>
      <c r="CF516" s="77"/>
      <c r="CG516" s="77"/>
      <c r="CH516" s="77"/>
      <c r="CI516" s="77"/>
      <c r="CJ516" s="77"/>
      <c r="CK516" s="77"/>
      <c r="CL516" s="77"/>
      <c r="CM516" s="77"/>
      <c r="CN516" s="77"/>
      <c r="CO516" s="77"/>
      <c r="CP516" s="77"/>
      <c r="CQ516" s="77"/>
      <c r="CR516" s="77"/>
      <c r="CS516" s="77"/>
      <c r="CT516" s="77"/>
      <c r="CU516" s="77"/>
      <c r="CV516" s="77"/>
      <c r="CW516" s="77"/>
      <c r="CX516" s="77"/>
      <c r="CY516" s="77"/>
      <c r="CZ516" s="77"/>
      <c r="DA516" s="77"/>
      <c r="DB516" s="77"/>
      <c r="DC516" s="77"/>
      <c r="DD516" s="77"/>
      <c r="DE516" s="76"/>
      <c r="DF516" s="76"/>
      <c r="DG516" s="76"/>
      <c r="DI516" s="77"/>
      <c r="DJ516" s="77"/>
    </row>
    <row r="517" spans="1:114" s="105" customFormat="1" ht="15">
      <c r="A517" s="72"/>
      <c r="B517" s="72"/>
      <c r="C517" s="72"/>
      <c r="D517" s="72"/>
      <c r="E517" s="72"/>
      <c r="F517" s="77"/>
      <c r="G517" s="77"/>
      <c r="H517" s="77"/>
      <c r="I517" s="72"/>
      <c r="J517" s="103"/>
      <c r="K517" s="72"/>
      <c r="L517" s="72"/>
      <c r="M517" s="72"/>
      <c r="N517" s="72"/>
      <c r="O517" s="72"/>
      <c r="P517" s="77"/>
      <c r="Q517" s="78"/>
      <c r="R517" s="72"/>
      <c r="S517" s="77"/>
      <c r="T517" s="72"/>
      <c r="U517" s="72"/>
      <c r="V517" s="72"/>
      <c r="W517" s="72"/>
      <c r="X517" s="72"/>
      <c r="Y517" s="77"/>
      <c r="Z517" s="78"/>
      <c r="AA517" s="72"/>
      <c r="AB517" s="77"/>
      <c r="AC517" s="72"/>
      <c r="AD517" s="77"/>
      <c r="AE517" s="77"/>
      <c r="AF517" s="77"/>
      <c r="AG517" s="77"/>
      <c r="AH517" s="77"/>
      <c r="AI517" s="77"/>
      <c r="AJ517" s="77"/>
      <c r="AK517" s="77"/>
      <c r="AL517" s="72"/>
      <c r="AM517" s="72"/>
      <c r="AN517" s="72"/>
      <c r="AO517" s="72"/>
      <c r="AP517" s="72"/>
      <c r="AQ517" s="77"/>
      <c r="AR517" s="78"/>
      <c r="AS517" s="72"/>
      <c r="AT517" s="80"/>
      <c r="AU517" s="72"/>
      <c r="AV517" s="72"/>
      <c r="AW517" s="104"/>
      <c r="AX517" s="72"/>
      <c r="AY517" s="77"/>
      <c r="AZ517" s="82"/>
      <c r="BA517" s="83"/>
      <c r="BB517" s="72"/>
      <c r="BC517" s="72"/>
      <c r="BD517" s="103"/>
      <c r="BE517" s="72"/>
      <c r="BF517" s="72"/>
      <c r="BG517" s="77"/>
      <c r="BH517" s="76"/>
      <c r="BI517" s="72"/>
      <c r="BJ517" s="79"/>
      <c r="BK517" s="84"/>
      <c r="BL517" s="76"/>
      <c r="BM517" s="76"/>
      <c r="BN517" s="89"/>
      <c r="BO517" s="89"/>
      <c r="BP517" s="77"/>
      <c r="BQ517" s="77"/>
      <c r="BR517" s="77"/>
      <c r="BS517" s="77"/>
      <c r="BT517" s="77"/>
      <c r="BU517" s="77"/>
      <c r="BV517" s="77"/>
      <c r="BW517" s="77"/>
      <c r="BX517" s="77"/>
      <c r="BY517" s="77"/>
      <c r="BZ517" s="77"/>
      <c r="CA517" s="77"/>
      <c r="CB517" s="77"/>
      <c r="CC517" s="77"/>
      <c r="CD517" s="77"/>
      <c r="CE517" s="77"/>
      <c r="CF517" s="77"/>
      <c r="CG517" s="77"/>
      <c r="CH517" s="77"/>
      <c r="CI517" s="77"/>
      <c r="CJ517" s="77"/>
      <c r="CK517" s="77"/>
      <c r="CL517" s="77"/>
      <c r="CM517" s="77"/>
      <c r="CN517" s="77"/>
      <c r="CO517" s="77"/>
      <c r="CP517" s="77"/>
      <c r="CQ517" s="77"/>
      <c r="CR517" s="77"/>
      <c r="CS517" s="77"/>
      <c r="CT517" s="77"/>
      <c r="CU517" s="77"/>
      <c r="CV517" s="77"/>
      <c r="CW517" s="77"/>
      <c r="CX517" s="77"/>
      <c r="CY517" s="77"/>
      <c r="CZ517" s="77"/>
      <c r="DA517" s="77"/>
      <c r="DB517" s="77"/>
      <c r="DC517" s="77"/>
      <c r="DD517" s="77"/>
      <c r="DE517" s="76"/>
      <c r="DF517" s="76"/>
      <c r="DG517" s="76"/>
      <c r="DI517" s="77"/>
      <c r="DJ517" s="77"/>
    </row>
    <row r="518" spans="1:114" s="105" customFormat="1" ht="15">
      <c r="A518" s="72"/>
      <c r="B518" s="72"/>
      <c r="C518" s="72"/>
      <c r="D518" s="72"/>
      <c r="E518" s="72"/>
      <c r="F518" s="77"/>
      <c r="G518" s="77"/>
      <c r="H518" s="77"/>
      <c r="I518" s="72"/>
      <c r="J518" s="103"/>
      <c r="K518" s="72"/>
      <c r="L518" s="72"/>
      <c r="M518" s="72"/>
      <c r="N518" s="72"/>
      <c r="O518" s="72"/>
      <c r="P518" s="77"/>
      <c r="Q518" s="78"/>
      <c r="R518" s="72"/>
      <c r="S518" s="77"/>
      <c r="T518" s="72"/>
      <c r="U518" s="72"/>
      <c r="V518" s="72"/>
      <c r="W518" s="72"/>
      <c r="X518" s="72"/>
      <c r="Y518" s="77"/>
      <c r="Z518" s="78"/>
      <c r="AA518" s="72"/>
      <c r="AB518" s="77"/>
      <c r="AC518" s="72"/>
      <c r="AD518" s="77"/>
      <c r="AE518" s="77"/>
      <c r="AF518" s="77"/>
      <c r="AG518" s="77"/>
      <c r="AH518" s="77"/>
      <c r="AI518" s="77"/>
      <c r="AJ518" s="77"/>
      <c r="AK518" s="77"/>
      <c r="AL518" s="72"/>
      <c r="AM518" s="72"/>
      <c r="AN518" s="72"/>
      <c r="AO518" s="72"/>
      <c r="AP518" s="72"/>
      <c r="AQ518" s="77"/>
      <c r="AR518" s="78"/>
      <c r="AS518" s="72"/>
      <c r="AT518" s="80"/>
      <c r="AU518" s="72"/>
      <c r="AV518" s="72"/>
      <c r="AW518" s="104"/>
      <c r="AX518" s="72"/>
      <c r="AY518" s="77"/>
      <c r="AZ518" s="82"/>
      <c r="BA518" s="83"/>
      <c r="BB518" s="72"/>
      <c r="BC518" s="72"/>
      <c r="BD518" s="103"/>
      <c r="BE518" s="72"/>
      <c r="BF518" s="72"/>
      <c r="BG518" s="77"/>
      <c r="BH518" s="76"/>
      <c r="BI518" s="72"/>
      <c r="BJ518" s="79"/>
      <c r="BK518" s="84"/>
      <c r="BL518" s="76"/>
      <c r="BM518" s="76"/>
      <c r="BN518" s="89"/>
      <c r="BO518" s="89"/>
      <c r="BP518" s="77"/>
      <c r="BQ518" s="77"/>
      <c r="BR518" s="77"/>
      <c r="BS518" s="77"/>
      <c r="BT518" s="77"/>
      <c r="BU518" s="77"/>
      <c r="BV518" s="77"/>
      <c r="BW518" s="77"/>
      <c r="BX518" s="77"/>
      <c r="BY518" s="77"/>
      <c r="BZ518" s="77"/>
      <c r="CA518" s="77"/>
      <c r="CB518" s="77"/>
      <c r="CC518" s="77"/>
      <c r="CD518" s="77"/>
      <c r="CE518" s="77"/>
      <c r="CF518" s="77"/>
      <c r="CG518" s="77"/>
      <c r="CH518" s="77"/>
      <c r="CI518" s="77"/>
      <c r="CJ518" s="77"/>
      <c r="CK518" s="77"/>
      <c r="CL518" s="77"/>
      <c r="CM518" s="77"/>
      <c r="CN518" s="77"/>
      <c r="CO518" s="77"/>
      <c r="CP518" s="77"/>
      <c r="CQ518" s="77"/>
      <c r="CR518" s="77"/>
      <c r="CS518" s="77"/>
      <c r="CT518" s="77"/>
      <c r="CU518" s="77"/>
      <c r="CV518" s="77"/>
      <c r="CW518" s="77"/>
      <c r="CX518" s="77"/>
      <c r="CY518" s="77"/>
      <c r="CZ518" s="77"/>
      <c r="DA518" s="77"/>
      <c r="DB518" s="77"/>
      <c r="DC518" s="77"/>
      <c r="DD518" s="77"/>
      <c r="DE518" s="76"/>
      <c r="DF518" s="76"/>
      <c r="DG518" s="76"/>
      <c r="DI518" s="77"/>
      <c r="DJ518" s="77"/>
    </row>
    <row r="519" spans="1:114" s="105" customFormat="1" ht="15">
      <c r="A519" s="72"/>
      <c r="B519" s="72"/>
      <c r="C519" s="72"/>
      <c r="D519" s="72"/>
      <c r="E519" s="72"/>
      <c r="F519" s="77"/>
      <c r="G519" s="77"/>
      <c r="H519" s="77"/>
      <c r="I519" s="72"/>
      <c r="J519" s="103"/>
      <c r="K519" s="72"/>
      <c r="L519" s="72"/>
      <c r="M519" s="72"/>
      <c r="N519" s="72"/>
      <c r="O519" s="72"/>
      <c r="P519" s="77"/>
      <c r="Q519" s="78"/>
      <c r="R519" s="72"/>
      <c r="S519" s="77"/>
      <c r="T519" s="72"/>
      <c r="U519" s="72"/>
      <c r="V519" s="72"/>
      <c r="W519" s="72"/>
      <c r="X519" s="72"/>
      <c r="Y519" s="77"/>
      <c r="Z519" s="78"/>
      <c r="AA519" s="72"/>
      <c r="AB519" s="77"/>
      <c r="AC519" s="72"/>
      <c r="AD519" s="77"/>
      <c r="AE519" s="77"/>
      <c r="AF519" s="77"/>
      <c r="AG519" s="77"/>
      <c r="AH519" s="77"/>
      <c r="AI519" s="77"/>
      <c r="AJ519" s="77"/>
      <c r="AK519" s="77"/>
      <c r="AL519" s="72"/>
      <c r="AM519" s="72"/>
      <c r="AN519" s="72"/>
      <c r="AO519" s="72"/>
      <c r="AP519" s="72"/>
      <c r="AQ519" s="77"/>
      <c r="AR519" s="78"/>
      <c r="AS519" s="72"/>
      <c r="AT519" s="80"/>
      <c r="AU519" s="72"/>
      <c r="AV519" s="72"/>
      <c r="AW519" s="104"/>
      <c r="AX519" s="72"/>
      <c r="AY519" s="77"/>
      <c r="AZ519" s="82"/>
      <c r="BA519" s="83"/>
      <c r="BB519" s="72"/>
      <c r="BC519" s="72"/>
      <c r="BD519" s="103"/>
      <c r="BE519" s="72"/>
      <c r="BF519" s="72"/>
      <c r="BG519" s="77"/>
      <c r="BH519" s="76"/>
      <c r="BI519" s="72"/>
      <c r="BJ519" s="79"/>
      <c r="BK519" s="84"/>
      <c r="BL519" s="76"/>
      <c r="BM519" s="76"/>
      <c r="BN519" s="89"/>
      <c r="BO519" s="89"/>
      <c r="BP519" s="77"/>
      <c r="BQ519" s="77"/>
      <c r="BR519" s="77"/>
      <c r="BS519" s="77"/>
      <c r="BT519" s="77"/>
      <c r="BU519" s="77"/>
      <c r="BV519" s="77"/>
      <c r="BW519" s="77"/>
      <c r="BX519" s="77"/>
      <c r="BY519" s="77"/>
      <c r="BZ519" s="77"/>
      <c r="CA519" s="77"/>
      <c r="CB519" s="77"/>
      <c r="CC519" s="77"/>
      <c r="CD519" s="77"/>
      <c r="CE519" s="77"/>
      <c r="CF519" s="77"/>
      <c r="CG519" s="77"/>
      <c r="CH519" s="77"/>
      <c r="CI519" s="77"/>
      <c r="CJ519" s="77"/>
      <c r="CK519" s="77"/>
      <c r="CL519" s="77"/>
      <c r="CM519" s="77"/>
      <c r="CN519" s="77"/>
      <c r="CO519" s="77"/>
      <c r="CP519" s="77"/>
      <c r="CQ519" s="77"/>
      <c r="CR519" s="77"/>
      <c r="CS519" s="77"/>
      <c r="CT519" s="77"/>
      <c r="CU519" s="77"/>
      <c r="CV519" s="77"/>
      <c r="CW519" s="77"/>
      <c r="CX519" s="77"/>
      <c r="CY519" s="77"/>
      <c r="CZ519" s="77"/>
      <c r="DA519" s="77"/>
      <c r="DB519" s="77"/>
      <c r="DC519" s="77"/>
      <c r="DD519" s="77"/>
      <c r="DE519" s="76"/>
      <c r="DF519" s="76"/>
      <c r="DG519" s="76"/>
      <c r="DI519" s="77"/>
      <c r="DJ519" s="77"/>
    </row>
    <row r="520" spans="1:114" s="105" customFormat="1" ht="15">
      <c r="A520" s="72"/>
      <c r="B520" s="72"/>
      <c r="C520" s="72"/>
      <c r="D520" s="72"/>
      <c r="E520" s="72"/>
      <c r="F520" s="77"/>
      <c r="G520" s="77"/>
      <c r="H520" s="77"/>
      <c r="I520" s="72"/>
      <c r="J520" s="103"/>
      <c r="K520" s="72"/>
      <c r="L520" s="72"/>
      <c r="M520" s="72"/>
      <c r="N520" s="72"/>
      <c r="O520" s="72"/>
      <c r="P520" s="77"/>
      <c r="Q520" s="78"/>
      <c r="R520" s="72"/>
      <c r="S520" s="77"/>
      <c r="T520" s="72"/>
      <c r="U520" s="72"/>
      <c r="V520" s="72"/>
      <c r="W520" s="72"/>
      <c r="X520" s="72"/>
      <c r="Y520" s="77"/>
      <c r="Z520" s="78"/>
      <c r="AA520" s="72"/>
      <c r="AB520" s="77"/>
      <c r="AC520" s="72"/>
      <c r="AD520" s="77"/>
      <c r="AE520" s="77"/>
      <c r="AF520" s="77"/>
      <c r="AG520" s="77"/>
      <c r="AH520" s="77"/>
      <c r="AI520" s="77"/>
      <c r="AJ520" s="77"/>
      <c r="AK520" s="77"/>
      <c r="AL520" s="72"/>
      <c r="AM520" s="72"/>
      <c r="AN520" s="72"/>
      <c r="AO520" s="72"/>
      <c r="AP520" s="72"/>
      <c r="AQ520" s="77"/>
      <c r="AR520" s="78"/>
      <c r="AS520" s="72"/>
      <c r="AT520" s="80"/>
      <c r="AU520" s="72"/>
      <c r="AV520" s="72"/>
      <c r="AW520" s="104"/>
      <c r="AX520" s="72"/>
      <c r="AY520" s="77"/>
      <c r="AZ520" s="82"/>
      <c r="BA520" s="83"/>
      <c r="BB520" s="72"/>
      <c r="BC520" s="72"/>
      <c r="BD520" s="103"/>
      <c r="BE520" s="72"/>
      <c r="BF520" s="72"/>
      <c r="BG520" s="77"/>
      <c r="BH520" s="76"/>
      <c r="BI520" s="72"/>
      <c r="BJ520" s="79"/>
      <c r="BK520" s="84"/>
      <c r="BL520" s="76"/>
      <c r="BM520" s="76"/>
      <c r="BN520" s="89"/>
      <c r="BO520" s="89"/>
      <c r="BP520" s="77"/>
      <c r="BQ520" s="77"/>
      <c r="BR520" s="77"/>
      <c r="BS520" s="77"/>
      <c r="BT520" s="77"/>
      <c r="BU520" s="77"/>
      <c r="BV520" s="77"/>
      <c r="BW520" s="77"/>
      <c r="BX520" s="77"/>
      <c r="BY520" s="77"/>
      <c r="BZ520" s="77"/>
      <c r="CA520" s="77"/>
      <c r="CB520" s="77"/>
      <c r="CC520" s="77"/>
      <c r="CD520" s="77"/>
      <c r="CE520" s="77"/>
      <c r="CF520" s="77"/>
      <c r="CG520" s="77"/>
      <c r="CH520" s="77"/>
      <c r="CI520" s="77"/>
      <c r="CJ520" s="77"/>
      <c r="CK520" s="77"/>
      <c r="CL520" s="77"/>
      <c r="CM520" s="77"/>
      <c r="CN520" s="77"/>
      <c r="CO520" s="77"/>
      <c r="CP520" s="77"/>
      <c r="CQ520" s="77"/>
      <c r="CR520" s="77"/>
      <c r="CS520" s="77"/>
      <c r="CT520" s="77"/>
      <c r="CU520" s="77"/>
      <c r="CV520" s="77"/>
      <c r="CW520" s="77"/>
      <c r="CX520" s="77"/>
      <c r="CY520" s="77"/>
      <c r="CZ520" s="77"/>
      <c r="DA520" s="77"/>
      <c r="DB520" s="77"/>
      <c r="DC520" s="77"/>
      <c r="DD520" s="77"/>
      <c r="DE520" s="76"/>
      <c r="DF520" s="76"/>
      <c r="DG520" s="76"/>
      <c r="DI520" s="77"/>
      <c r="DJ520" s="77"/>
    </row>
    <row r="521" spans="1:114" s="105" customFormat="1" ht="15">
      <c r="A521" s="72"/>
      <c r="B521" s="72"/>
      <c r="C521" s="72"/>
      <c r="D521" s="72"/>
      <c r="E521" s="72"/>
      <c r="F521" s="77"/>
      <c r="G521" s="77"/>
      <c r="H521" s="77"/>
      <c r="I521" s="72"/>
      <c r="J521" s="103"/>
      <c r="K521" s="72"/>
      <c r="L521" s="72"/>
      <c r="M521" s="72"/>
      <c r="N521" s="72"/>
      <c r="O521" s="72"/>
      <c r="P521" s="77"/>
      <c r="Q521" s="78"/>
      <c r="R521" s="72"/>
      <c r="S521" s="77"/>
      <c r="T521" s="72"/>
      <c r="U521" s="72"/>
      <c r="V521" s="72"/>
      <c r="W521" s="72"/>
      <c r="X521" s="72"/>
      <c r="Y521" s="77"/>
      <c r="Z521" s="78"/>
      <c r="AA521" s="72"/>
      <c r="AB521" s="77"/>
      <c r="AC521" s="72"/>
      <c r="AD521" s="77"/>
      <c r="AE521" s="77"/>
      <c r="AF521" s="77"/>
      <c r="AG521" s="77"/>
      <c r="AH521" s="77"/>
      <c r="AI521" s="77"/>
      <c r="AJ521" s="77"/>
      <c r="AK521" s="77"/>
      <c r="AL521" s="72"/>
      <c r="AM521" s="72"/>
      <c r="AN521" s="72"/>
      <c r="AO521" s="72"/>
      <c r="AP521" s="72"/>
      <c r="AQ521" s="77"/>
      <c r="AR521" s="78"/>
      <c r="AS521" s="72"/>
      <c r="AT521" s="80"/>
      <c r="AU521" s="72"/>
      <c r="AV521" s="72"/>
      <c r="AW521" s="104"/>
      <c r="AX521" s="72"/>
      <c r="AY521" s="77"/>
      <c r="AZ521" s="82"/>
      <c r="BA521" s="83"/>
      <c r="BB521" s="72"/>
      <c r="BC521" s="72"/>
      <c r="BD521" s="103"/>
      <c r="BE521" s="72"/>
      <c r="BF521" s="72"/>
      <c r="BG521" s="77"/>
      <c r="BH521" s="76"/>
      <c r="BI521" s="72"/>
      <c r="BJ521" s="79"/>
      <c r="BK521" s="84"/>
      <c r="BL521" s="76"/>
      <c r="BM521" s="76"/>
      <c r="BN521" s="89"/>
      <c r="BO521" s="89"/>
      <c r="BP521" s="77"/>
      <c r="BQ521" s="77"/>
      <c r="BR521" s="77"/>
      <c r="BS521" s="77"/>
      <c r="BT521" s="77"/>
      <c r="BU521" s="77"/>
      <c r="BV521" s="77"/>
      <c r="BW521" s="77"/>
      <c r="BX521" s="77"/>
      <c r="BY521" s="77"/>
      <c r="BZ521" s="77"/>
      <c r="CA521" s="77"/>
      <c r="CB521" s="77"/>
      <c r="CC521" s="77"/>
      <c r="CD521" s="77"/>
      <c r="CE521" s="77"/>
      <c r="CF521" s="77"/>
      <c r="CG521" s="77"/>
      <c r="CH521" s="77"/>
      <c r="CI521" s="77"/>
      <c r="CJ521" s="77"/>
      <c r="CK521" s="77"/>
      <c r="CL521" s="77"/>
      <c r="CM521" s="77"/>
      <c r="CN521" s="77"/>
      <c r="CO521" s="77"/>
      <c r="CP521" s="77"/>
      <c r="CQ521" s="77"/>
      <c r="CR521" s="77"/>
      <c r="CS521" s="77"/>
      <c r="CT521" s="77"/>
      <c r="CU521" s="77"/>
      <c r="CV521" s="77"/>
      <c r="CW521" s="77"/>
      <c r="CX521" s="77"/>
      <c r="CY521" s="77"/>
      <c r="CZ521" s="77"/>
      <c r="DA521" s="77"/>
      <c r="DB521" s="77"/>
      <c r="DC521" s="77"/>
      <c r="DD521" s="77"/>
      <c r="DE521" s="76"/>
      <c r="DF521" s="76"/>
      <c r="DG521" s="76"/>
      <c r="DI521" s="77"/>
      <c r="DJ521" s="77"/>
    </row>
    <row r="522" spans="1:114" s="105" customFormat="1" ht="15">
      <c r="A522" s="72"/>
      <c r="B522" s="72"/>
      <c r="C522" s="72"/>
      <c r="D522" s="72"/>
      <c r="E522" s="72"/>
      <c r="F522" s="77"/>
      <c r="G522" s="77"/>
      <c r="H522" s="77"/>
      <c r="I522" s="72"/>
      <c r="J522" s="103"/>
      <c r="K522" s="72"/>
      <c r="L522" s="72"/>
      <c r="M522" s="72"/>
      <c r="N522" s="72"/>
      <c r="O522" s="72"/>
      <c r="P522" s="77"/>
      <c r="Q522" s="78"/>
      <c r="R522" s="72"/>
      <c r="S522" s="77"/>
      <c r="T522" s="72"/>
      <c r="U522" s="72"/>
      <c r="V522" s="72"/>
      <c r="W522" s="72"/>
      <c r="X522" s="72"/>
      <c r="Y522" s="77"/>
      <c r="Z522" s="78"/>
      <c r="AA522" s="72"/>
      <c r="AB522" s="77"/>
      <c r="AC522" s="72"/>
      <c r="AD522" s="77"/>
      <c r="AE522" s="77"/>
      <c r="AF522" s="77"/>
      <c r="AG522" s="77"/>
      <c r="AH522" s="77"/>
      <c r="AI522" s="77"/>
      <c r="AJ522" s="77"/>
      <c r="AK522" s="77"/>
      <c r="AL522" s="72"/>
      <c r="AM522" s="72"/>
      <c r="AN522" s="72"/>
      <c r="AO522" s="72"/>
      <c r="AP522" s="72"/>
      <c r="AQ522" s="77"/>
      <c r="AR522" s="78"/>
      <c r="AS522" s="72"/>
      <c r="AT522" s="80"/>
      <c r="AU522" s="72"/>
      <c r="AV522" s="72"/>
      <c r="AW522" s="104"/>
      <c r="AX522" s="72"/>
      <c r="AY522" s="77"/>
      <c r="AZ522" s="82"/>
      <c r="BA522" s="83"/>
      <c r="BB522" s="72"/>
      <c r="BC522" s="72"/>
      <c r="BD522" s="103"/>
      <c r="BE522" s="72"/>
      <c r="BF522" s="72"/>
      <c r="BG522" s="77"/>
      <c r="BH522" s="76"/>
      <c r="BI522" s="72"/>
      <c r="BJ522" s="79"/>
      <c r="BK522" s="84"/>
      <c r="BL522" s="76"/>
      <c r="BM522" s="76"/>
      <c r="BN522" s="89"/>
      <c r="BO522" s="89"/>
      <c r="BP522" s="77"/>
      <c r="BQ522" s="77"/>
      <c r="BR522" s="77"/>
      <c r="BS522" s="77"/>
      <c r="BT522" s="77"/>
      <c r="BU522" s="77"/>
      <c r="BV522" s="77"/>
      <c r="BW522" s="77"/>
      <c r="BX522" s="77"/>
      <c r="BY522" s="77"/>
      <c r="BZ522" s="77"/>
      <c r="CA522" s="77"/>
      <c r="CB522" s="77"/>
      <c r="CC522" s="77"/>
      <c r="CD522" s="77"/>
      <c r="CE522" s="77"/>
      <c r="CF522" s="77"/>
      <c r="CG522" s="77"/>
      <c r="CH522" s="77"/>
      <c r="CI522" s="77"/>
      <c r="CJ522" s="77"/>
      <c r="CK522" s="77"/>
      <c r="CL522" s="77"/>
      <c r="CM522" s="77"/>
      <c r="CN522" s="77"/>
      <c r="CO522" s="77"/>
      <c r="CP522" s="77"/>
      <c r="CQ522" s="77"/>
      <c r="CR522" s="77"/>
      <c r="CS522" s="77"/>
      <c r="CT522" s="77"/>
      <c r="CU522" s="77"/>
      <c r="CV522" s="77"/>
      <c r="CW522" s="77"/>
      <c r="CX522" s="77"/>
      <c r="CY522" s="77"/>
      <c r="CZ522" s="77"/>
      <c r="DA522" s="77"/>
      <c r="DB522" s="77"/>
      <c r="DC522" s="77"/>
      <c r="DD522" s="77"/>
      <c r="DE522" s="76"/>
      <c r="DF522" s="76"/>
      <c r="DG522" s="76"/>
      <c r="DI522" s="77"/>
      <c r="DJ522" s="77"/>
    </row>
    <row r="523" spans="1:114" s="105" customFormat="1" ht="15">
      <c r="A523" s="72"/>
      <c r="B523" s="72"/>
      <c r="C523" s="72"/>
      <c r="D523" s="72"/>
      <c r="E523" s="72"/>
      <c r="F523" s="77"/>
      <c r="G523" s="77"/>
      <c r="H523" s="77"/>
      <c r="I523" s="72"/>
      <c r="J523" s="103"/>
      <c r="K523" s="72"/>
      <c r="L523" s="72"/>
      <c r="M523" s="72"/>
      <c r="N523" s="72"/>
      <c r="O523" s="72"/>
      <c r="P523" s="77"/>
      <c r="Q523" s="78"/>
      <c r="R523" s="72"/>
      <c r="S523" s="77"/>
      <c r="T523" s="72"/>
      <c r="U523" s="72"/>
      <c r="V523" s="72"/>
      <c r="W523" s="72"/>
      <c r="X523" s="72"/>
      <c r="Y523" s="77"/>
      <c r="Z523" s="78"/>
      <c r="AA523" s="72"/>
      <c r="AB523" s="77"/>
      <c r="AC523" s="72"/>
      <c r="AD523" s="77"/>
      <c r="AE523" s="77"/>
      <c r="AF523" s="77"/>
      <c r="AG523" s="77"/>
      <c r="AH523" s="77"/>
      <c r="AI523" s="77"/>
      <c r="AJ523" s="77"/>
      <c r="AK523" s="77"/>
      <c r="AL523" s="72"/>
      <c r="AM523" s="72"/>
      <c r="AN523" s="72"/>
      <c r="AO523" s="72"/>
      <c r="AP523" s="72"/>
      <c r="AQ523" s="77"/>
      <c r="AR523" s="78"/>
      <c r="AS523" s="72"/>
      <c r="AT523" s="80"/>
      <c r="AU523" s="72"/>
      <c r="AV523" s="72"/>
      <c r="AW523" s="104"/>
      <c r="AX523" s="72"/>
      <c r="AY523" s="77"/>
      <c r="AZ523" s="82"/>
      <c r="BA523" s="83"/>
      <c r="BB523" s="72"/>
      <c r="BC523" s="72"/>
      <c r="BD523" s="103"/>
      <c r="BE523" s="72"/>
      <c r="BF523" s="72"/>
      <c r="BG523" s="77"/>
      <c r="BH523" s="76"/>
      <c r="BI523" s="72"/>
      <c r="BJ523" s="79"/>
      <c r="BK523" s="84"/>
      <c r="BL523" s="76"/>
      <c r="BM523" s="76"/>
      <c r="BN523" s="89"/>
      <c r="BO523" s="89"/>
      <c r="BP523" s="77"/>
      <c r="BQ523" s="77"/>
      <c r="BR523" s="77"/>
      <c r="BS523" s="77"/>
      <c r="BT523" s="77"/>
      <c r="BU523" s="77"/>
      <c r="BV523" s="77"/>
      <c r="BW523" s="77"/>
      <c r="BX523" s="77"/>
      <c r="BY523" s="77"/>
      <c r="BZ523" s="77"/>
      <c r="CA523" s="77"/>
      <c r="CB523" s="77"/>
      <c r="CC523" s="77"/>
      <c r="CD523" s="77"/>
      <c r="CE523" s="77"/>
      <c r="CF523" s="77"/>
      <c r="CG523" s="77"/>
      <c r="CH523" s="77"/>
      <c r="CI523" s="77"/>
      <c r="CJ523" s="77"/>
      <c r="CK523" s="77"/>
      <c r="CL523" s="77"/>
      <c r="CM523" s="77"/>
      <c r="CN523" s="77"/>
      <c r="CO523" s="77"/>
      <c r="CP523" s="77"/>
      <c r="CQ523" s="77"/>
      <c r="CR523" s="77"/>
      <c r="CS523" s="77"/>
      <c r="CT523" s="77"/>
      <c r="CU523" s="77"/>
      <c r="CV523" s="77"/>
      <c r="CW523" s="77"/>
      <c r="CX523" s="77"/>
      <c r="CY523" s="77"/>
      <c r="CZ523" s="77"/>
      <c r="DA523" s="77"/>
      <c r="DB523" s="77"/>
      <c r="DC523" s="77"/>
      <c r="DD523" s="77"/>
      <c r="DE523" s="76"/>
      <c r="DF523" s="76"/>
      <c r="DG523" s="76"/>
      <c r="DI523" s="77"/>
      <c r="DJ523" s="77"/>
    </row>
    <row r="524" spans="1:114" s="105" customFormat="1" ht="15">
      <c r="A524" s="72"/>
      <c r="B524" s="72"/>
      <c r="C524" s="72"/>
      <c r="D524" s="72"/>
      <c r="E524" s="72"/>
      <c r="F524" s="77"/>
      <c r="G524" s="77"/>
      <c r="H524" s="77"/>
      <c r="I524" s="72"/>
      <c r="J524" s="103"/>
      <c r="K524" s="72"/>
      <c r="L524" s="72"/>
      <c r="M524" s="72"/>
      <c r="N524" s="72"/>
      <c r="O524" s="72"/>
      <c r="P524" s="77"/>
      <c r="Q524" s="78"/>
      <c r="R524" s="72"/>
      <c r="S524" s="77"/>
      <c r="T524" s="72"/>
      <c r="U524" s="72"/>
      <c r="V524" s="72"/>
      <c r="W524" s="72"/>
      <c r="X524" s="72"/>
      <c r="Y524" s="77"/>
      <c r="Z524" s="78"/>
      <c r="AA524" s="72"/>
      <c r="AB524" s="77"/>
      <c r="AC524" s="72"/>
      <c r="AD524" s="77"/>
      <c r="AE524" s="77"/>
      <c r="AF524" s="77"/>
      <c r="AG524" s="77"/>
      <c r="AH524" s="77"/>
      <c r="AI524" s="77"/>
      <c r="AJ524" s="77"/>
      <c r="AK524" s="77"/>
      <c r="AL524" s="72"/>
      <c r="AM524" s="72"/>
      <c r="AN524" s="72"/>
      <c r="AO524" s="72"/>
      <c r="AP524" s="72"/>
      <c r="AQ524" s="77"/>
      <c r="AR524" s="78"/>
      <c r="AS524" s="72"/>
      <c r="AT524" s="80"/>
      <c r="AU524" s="72"/>
      <c r="AV524" s="72"/>
      <c r="AW524" s="104"/>
      <c r="AX524" s="72"/>
      <c r="AY524" s="77"/>
      <c r="AZ524" s="82"/>
      <c r="BA524" s="83"/>
      <c r="BB524" s="72"/>
      <c r="BC524" s="72"/>
      <c r="BD524" s="103"/>
      <c r="BE524" s="72"/>
      <c r="BF524" s="72"/>
      <c r="BG524" s="77"/>
      <c r="BH524" s="76"/>
      <c r="BI524" s="72"/>
      <c r="BJ524" s="79"/>
      <c r="BK524" s="84"/>
      <c r="BL524" s="76"/>
      <c r="BM524" s="76"/>
      <c r="BN524" s="89"/>
      <c r="BO524" s="89"/>
      <c r="BP524" s="77"/>
      <c r="BQ524" s="77"/>
      <c r="BR524" s="77"/>
      <c r="BS524" s="77"/>
      <c r="BT524" s="77"/>
      <c r="BU524" s="77"/>
      <c r="BV524" s="77"/>
      <c r="BW524" s="77"/>
      <c r="BX524" s="77"/>
      <c r="BY524" s="77"/>
      <c r="BZ524" s="77"/>
      <c r="CA524" s="77"/>
      <c r="CB524" s="77"/>
      <c r="CC524" s="77"/>
      <c r="CD524" s="77"/>
      <c r="CE524" s="77"/>
      <c r="CF524" s="77"/>
      <c r="CG524" s="77"/>
      <c r="CH524" s="77"/>
      <c r="CI524" s="77"/>
      <c r="CJ524" s="77"/>
      <c r="CK524" s="77"/>
      <c r="CL524" s="77"/>
      <c r="CM524" s="77"/>
      <c r="CN524" s="77"/>
      <c r="CO524" s="77"/>
      <c r="CP524" s="77"/>
      <c r="CQ524" s="77"/>
      <c r="CR524" s="77"/>
      <c r="CS524" s="77"/>
      <c r="CT524" s="77"/>
      <c r="CU524" s="77"/>
      <c r="CV524" s="77"/>
      <c r="CW524" s="77"/>
      <c r="CX524" s="77"/>
      <c r="CY524" s="77"/>
      <c r="CZ524" s="77"/>
      <c r="DA524" s="77"/>
      <c r="DB524" s="77"/>
      <c r="DC524" s="77"/>
      <c r="DD524" s="77"/>
      <c r="DE524" s="76"/>
      <c r="DF524" s="76"/>
      <c r="DG524" s="76"/>
      <c r="DI524" s="77"/>
      <c r="DJ524" s="77"/>
    </row>
    <row r="525" spans="1:114" s="105" customFormat="1" ht="15">
      <c r="A525" s="72"/>
      <c r="B525" s="72"/>
      <c r="C525" s="72"/>
      <c r="D525" s="72"/>
      <c r="E525" s="72"/>
      <c r="F525" s="77"/>
      <c r="G525" s="77"/>
      <c r="H525" s="77"/>
      <c r="I525" s="72"/>
      <c r="J525" s="103"/>
      <c r="K525" s="72"/>
      <c r="L525" s="72"/>
      <c r="M525" s="72"/>
      <c r="N525" s="72"/>
      <c r="O525" s="72"/>
      <c r="P525" s="77"/>
      <c r="Q525" s="78"/>
      <c r="R525" s="72"/>
      <c r="S525" s="77"/>
      <c r="T525" s="72"/>
      <c r="U525" s="72"/>
      <c r="V525" s="72"/>
      <c r="W525" s="72"/>
      <c r="X525" s="72"/>
      <c r="Y525" s="77"/>
      <c r="Z525" s="78"/>
      <c r="AA525" s="72"/>
      <c r="AB525" s="77"/>
      <c r="AC525" s="72"/>
      <c r="AD525" s="77"/>
      <c r="AE525" s="77"/>
      <c r="AF525" s="77"/>
      <c r="AG525" s="77"/>
      <c r="AH525" s="77"/>
      <c r="AI525" s="77"/>
      <c r="AJ525" s="77"/>
      <c r="AK525" s="77"/>
      <c r="AL525" s="72"/>
      <c r="AM525" s="72"/>
      <c r="AN525" s="72"/>
      <c r="AO525" s="72"/>
      <c r="AP525" s="72"/>
      <c r="AQ525" s="77"/>
      <c r="AR525" s="78"/>
      <c r="AS525" s="72"/>
      <c r="AT525" s="80"/>
      <c r="AU525" s="72"/>
      <c r="AV525" s="72"/>
      <c r="AW525" s="104"/>
      <c r="AX525" s="72"/>
      <c r="AY525" s="77"/>
      <c r="AZ525" s="82"/>
      <c r="BA525" s="83"/>
      <c r="BB525" s="72"/>
      <c r="BC525" s="72"/>
      <c r="BD525" s="103"/>
      <c r="BE525" s="72"/>
      <c r="BF525" s="72"/>
      <c r="BG525" s="77"/>
      <c r="BH525" s="76"/>
      <c r="BI525" s="72"/>
      <c r="BJ525" s="79"/>
      <c r="BK525" s="84"/>
      <c r="BL525" s="76"/>
      <c r="BM525" s="76"/>
      <c r="BN525" s="89"/>
      <c r="BO525" s="89"/>
      <c r="BP525" s="77"/>
      <c r="BQ525" s="77"/>
      <c r="BR525" s="77"/>
      <c r="BS525" s="77"/>
      <c r="BT525" s="77"/>
      <c r="BU525" s="77"/>
      <c r="BV525" s="77"/>
      <c r="BW525" s="77"/>
      <c r="BX525" s="77"/>
      <c r="BY525" s="77"/>
      <c r="BZ525" s="77"/>
      <c r="CA525" s="77"/>
      <c r="CB525" s="77"/>
      <c r="CC525" s="77"/>
      <c r="CD525" s="77"/>
      <c r="CE525" s="77"/>
      <c r="CF525" s="77"/>
      <c r="CG525" s="77"/>
      <c r="CH525" s="77"/>
      <c r="CI525" s="77"/>
      <c r="CJ525" s="77"/>
      <c r="CK525" s="77"/>
      <c r="CL525" s="77"/>
      <c r="CM525" s="77"/>
      <c r="CN525" s="77"/>
      <c r="CO525" s="77"/>
      <c r="CP525" s="77"/>
      <c r="CQ525" s="77"/>
      <c r="CR525" s="77"/>
      <c r="CS525" s="77"/>
      <c r="CT525" s="77"/>
      <c r="CU525" s="77"/>
      <c r="CV525" s="77"/>
      <c r="CW525" s="77"/>
      <c r="CX525" s="77"/>
      <c r="CY525" s="77"/>
      <c r="CZ525" s="77"/>
      <c r="DA525" s="77"/>
      <c r="DB525" s="77"/>
      <c r="DC525" s="77"/>
      <c r="DD525" s="77"/>
      <c r="DE525" s="76"/>
      <c r="DF525" s="76"/>
      <c r="DG525" s="76"/>
      <c r="DI525" s="77"/>
      <c r="DJ525" s="77"/>
    </row>
    <row r="526" spans="1:114" s="105" customFormat="1" ht="15">
      <c r="A526" s="72"/>
      <c r="B526" s="72"/>
      <c r="C526" s="72"/>
      <c r="D526" s="72"/>
      <c r="E526" s="72"/>
      <c r="F526" s="77"/>
      <c r="G526" s="77"/>
      <c r="H526" s="77"/>
      <c r="I526" s="72"/>
      <c r="J526" s="103"/>
      <c r="K526" s="72"/>
      <c r="L526" s="72"/>
      <c r="M526" s="72"/>
      <c r="N526" s="72"/>
      <c r="O526" s="72"/>
      <c r="P526" s="77"/>
      <c r="Q526" s="78"/>
      <c r="R526" s="72"/>
      <c r="S526" s="77"/>
      <c r="T526" s="72"/>
      <c r="U526" s="72"/>
      <c r="V526" s="72"/>
      <c r="W526" s="72"/>
      <c r="X526" s="72"/>
      <c r="Y526" s="77"/>
      <c r="Z526" s="78"/>
      <c r="AA526" s="72"/>
      <c r="AB526" s="77"/>
      <c r="AC526" s="72"/>
      <c r="AD526" s="77"/>
      <c r="AE526" s="77"/>
      <c r="AF526" s="77"/>
      <c r="AG526" s="77"/>
      <c r="AH526" s="77"/>
      <c r="AI526" s="77"/>
      <c r="AJ526" s="77"/>
      <c r="AK526" s="77"/>
      <c r="AL526" s="72"/>
      <c r="AM526" s="72"/>
      <c r="AN526" s="72"/>
      <c r="AO526" s="72"/>
      <c r="AP526" s="72"/>
      <c r="AQ526" s="77"/>
      <c r="AR526" s="78"/>
      <c r="AS526" s="72"/>
      <c r="AT526" s="80"/>
      <c r="AU526" s="72"/>
      <c r="AV526" s="72"/>
      <c r="AW526" s="104"/>
      <c r="AX526" s="72"/>
      <c r="AY526" s="77"/>
      <c r="AZ526" s="82"/>
      <c r="BA526" s="83"/>
      <c r="BB526" s="72"/>
      <c r="BC526" s="72"/>
      <c r="BD526" s="103"/>
      <c r="BE526" s="72"/>
      <c r="BF526" s="72"/>
      <c r="BG526" s="77"/>
      <c r="BH526" s="76"/>
      <c r="BI526" s="72"/>
      <c r="BJ526" s="79"/>
      <c r="BK526" s="84"/>
      <c r="BL526" s="76"/>
      <c r="BM526" s="76"/>
      <c r="BN526" s="89"/>
      <c r="BO526" s="89"/>
      <c r="BP526" s="77"/>
      <c r="BQ526" s="77"/>
      <c r="BR526" s="77"/>
      <c r="BS526" s="77"/>
      <c r="BT526" s="77"/>
      <c r="BU526" s="77"/>
      <c r="BV526" s="77"/>
      <c r="BW526" s="77"/>
      <c r="BX526" s="77"/>
      <c r="BY526" s="77"/>
      <c r="BZ526" s="77"/>
      <c r="CA526" s="77"/>
      <c r="CB526" s="77"/>
      <c r="CC526" s="77"/>
      <c r="CD526" s="77"/>
      <c r="CE526" s="77"/>
      <c r="CF526" s="77"/>
      <c r="CG526" s="77"/>
      <c r="CH526" s="77"/>
      <c r="CI526" s="77"/>
      <c r="CJ526" s="77"/>
      <c r="CK526" s="77"/>
      <c r="CL526" s="77"/>
      <c r="CM526" s="77"/>
      <c r="CN526" s="77"/>
      <c r="CO526" s="77"/>
      <c r="CP526" s="77"/>
      <c r="CQ526" s="77"/>
      <c r="CR526" s="77"/>
      <c r="CS526" s="77"/>
      <c r="CT526" s="77"/>
      <c r="CU526" s="77"/>
      <c r="CV526" s="77"/>
      <c r="CW526" s="77"/>
      <c r="CX526" s="77"/>
      <c r="CY526" s="77"/>
      <c r="CZ526" s="77"/>
      <c r="DA526" s="77"/>
      <c r="DB526" s="77"/>
      <c r="DC526" s="77"/>
      <c r="DD526" s="77"/>
      <c r="DE526" s="76"/>
      <c r="DF526" s="76"/>
      <c r="DG526" s="76"/>
      <c r="DI526" s="77"/>
      <c r="DJ526" s="77"/>
    </row>
    <row r="527" spans="1:114" s="105" customFormat="1" ht="15">
      <c r="A527" s="72"/>
      <c r="B527" s="72"/>
      <c r="C527" s="72"/>
      <c r="D527" s="72"/>
      <c r="E527" s="72"/>
      <c r="F527" s="77"/>
      <c r="G527" s="77"/>
      <c r="H527" s="77"/>
      <c r="I527" s="72"/>
      <c r="J527" s="103"/>
      <c r="K527" s="72"/>
      <c r="L527" s="72"/>
      <c r="M527" s="72"/>
      <c r="N527" s="72"/>
      <c r="O527" s="72"/>
      <c r="P527" s="77"/>
      <c r="Q527" s="78"/>
      <c r="R527" s="72"/>
      <c r="S527" s="77"/>
      <c r="T527" s="72"/>
      <c r="U527" s="72"/>
      <c r="V527" s="72"/>
      <c r="W527" s="72"/>
      <c r="X527" s="72"/>
      <c r="Y527" s="77"/>
      <c r="Z527" s="78"/>
      <c r="AA527" s="72"/>
      <c r="AB527" s="77"/>
      <c r="AC527" s="72"/>
      <c r="AD527" s="77"/>
      <c r="AE527" s="77"/>
      <c r="AF527" s="77"/>
      <c r="AG527" s="77"/>
      <c r="AH527" s="77"/>
      <c r="AI527" s="77"/>
      <c r="AJ527" s="77"/>
      <c r="AK527" s="77"/>
      <c r="AL527" s="72"/>
      <c r="AM527" s="72"/>
      <c r="AN527" s="72"/>
      <c r="AO527" s="72"/>
      <c r="AP527" s="72"/>
      <c r="AQ527" s="77"/>
      <c r="AR527" s="78"/>
      <c r="AS527" s="72"/>
      <c r="AT527" s="80"/>
      <c r="AU527" s="72"/>
      <c r="AV527" s="72"/>
      <c r="AW527" s="104"/>
      <c r="AX527" s="72"/>
      <c r="AY527" s="77"/>
      <c r="AZ527" s="82"/>
      <c r="BA527" s="83"/>
      <c r="BB527" s="72"/>
      <c r="BC527" s="72"/>
      <c r="BD527" s="103"/>
      <c r="BE527" s="72"/>
      <c r="BF527" s="72"/>
      <c r="BG527" s="77"/>
      <c r="BH527" s="76"/>
      <c r="BI527" s="72"/>
      <c r="BJ527" s="79"/>
      <c r="BK527" s="84"/>
      <c r="BL527" s="76"/>
      <c r="BM527" s="76"/>
      <c r="BN527" s="89"/>
      <c r="BO527" s="89"/>
      <c r="BP527" s="77"/>
      <c r="BQ527" s="77"/>
      <c r="BR527" s="77"/>
      <c r="BS527" s="77"/>
      <c r="BT527" s="77"/>
      <c r="BU527" s="77"/>
      <c r="BV527" s="77"/>
      <c r="BW527" s="77"/>
      <c r="BX527" s="77"/>
      <c r="BY527" s="77"/>
      <c r="BZ527" s="77"/>
      <c r="CA527" s="77"/>
      <c r="CB527" s="77"/>
      <c r="CC527" s="77"/>
      <c r="CD527" s="77"/>
      <c r="CE527" s="77"/>
      <c r="CF527" s="77"/>
      <c r="CG527" s="77"/>
      <c r="CH527" s="77"/>
      <c r="CI527" s="77"/>
      <c r="CJ527" s="77"/>
      <c r="CK527" s="77"/>
      <c r="CL527" s="77"/>
      <c r="CM527" s="77"/>
      <c r="CN527" s="77"/>
      <c r="CO527" s="77"/>
      <c r="CP527" s="77"/>
      <c r="CQ527" s="77"/>
      <c r="CR527" s="77"/>
      <c r="CS527" s="77"/>
      <c r="CT527" s="77"/>
      <c r="CU527" s="77"/>
      <c r="CV527" s="77"/>
      <c r="CW527" s="77"/>
      <c r="CX527" s="77"/>
      <c r="CY527" s="77"/>
      <c r="CZ527" s="77"/>
      <c r="DA527" s="77"/>
      <c r="DB527" s="77"/>
      <c r="DC527" s="77"/>
      <c r="DD527" s="77"/>
      <c r="DE527" s="76"/>
      <c r="DF527" s="76"/>
      <c r="DG527" s="76"/>
      <c r="DI527" s="77"/>
      <c r="DJ527" s="77"/>
    </row>
    <row r="528" spans="1:114" s="105" customFormat="1" ht="15">
      <c r="A528" s="72"/>
      <c r="B528" s="72"/>
      <c r="C528" s="72"/>
      <c r="D528" s="72"/>
      <c r="E528" s="72"/>
      <c r="F528" s="77"/>
      <c r="G528" s="77"/>
      <c r="H528" s="77"/>
      <c r="I528" s="72"/>
      <c r="J528" s="103"/>
      <c r="K528" s="72"/>
      <c r="L528" s="72"/>
      <c r="M528" s="72"/>
      <c r="N528" s="72"/>
      <c r="O528" s="72"/>
      <c r="P528" s="77"/>
      <c r="Q528" s="78"/>
      <c r="R528" s="72"/>
      <c r="S528" s="77"/>
      <c r="T528" s="72"/>
      <c r="U528" s="72"/>
      <c r="V528" s="72"/>
      <c r="W528" s="72"/>
      <c r="X528" s="72"/>
      <c r="Y528" s="77"/>
      <c r="Z528" s="78"/>
      <c r="AA528" s="72"/>
      <c r="AB528" s="77"/>
      <c r="AC528" s="72"/>
      <c r="AD528" s="77"/>
      <c r="AE528" s="77"/>
      <c r="AF528" s="77"/>
      <c r="AG528" s="77"/>
      <c r="AH528" s="77"/>
      <c r="AI528" s="77"/>
      <c r="AJ528" s="77"/>
      <c r="AK528" s="77"/>
      <c r="AL528" s="72"/>
      <c r="AM528" s="72"/>
      <c r="AN528" s="72"/>
      <c r="AO528" s="72"/>
      <c r="AP528" s="72"/>
      <c r="AQ528" s="77"/>
      <c r="AR528" s="78"/>
      <c r="AS528" s="72"/>
      <c r="AT528" s="80"/>
      <c r="AU528" s="72"/>
      <c r="AV528" s="72"/>
      <c r="AW528" s="104"/>
      <c r="AX528" s="72"/>
      <c r="AY528" s="77"/>
      <c r="AZ528" s="82"/>
      <c r="BA528" s="83"/>
      <c r="BB528" s="72"/>
      <c r="BC528" s="72"/>
      <c r="BD528" s="103"/>
      <c r="BE528" s="72"/>
      <c r="BF528" s="72"/>
      <c r="BG528" s="77"/>
      <c r="BH528" s="76"/>
      <c r="BI528" s="72"/>
      <c r="BJ528" s="79"/>
      <c r="BK528" s="84"/>
      <c r="BL528" s="76"/>
      <c r="BM528" s="76"/>
      <c r="BN528" s="89"/>
      <c r="BO528" s="89"/>
      <c r="BP528" s="77"/>
      <c r="BQ528" s="77"/>
      <c r="BR528" s="77"/>
      <c r="BS528" s="77"/>
      <c r="BT528" s="77"/>
      <c r="BU528" s="77"/>
      <c r="BV528" s="77"/>
      <c r="BW528" s="77"/>
      <c r="BX528" s="77"/>
      <c r="BY528" s="77"/>
      <c r="BZ528" s="77"/>
      <c r="CA528" s="77"/>
      <c r="CB528" s="77"/>
      <c r="CC528" s="77"/>
      <c r="CD528" s="77"/>
      <c r="CE528" s="77"/>
      <c r="CF528" s="77"/>
      <c r="CG528" s="77"/>
      <c r="CH528" s="77"/>
      <c r="CI528" s="77"/>
      <c r="CJ528" s="77"/>
      <c r="CK528" s="77"/>
      <c r="CL528" s="77"/>
      <c r="CM528" s="77"/>
      <c r="CN528" s="77"/>
      <c r="CO528" s="77"/>
      <c r="CP528" s="77"/>
      <c r="CQ528" s="77"/>
      <c r="CR528" s="77"/>
      <c r="CS528" s="77"/>
      <c r="CT528" s="77"/>
      <c r="CU528" s="77"/>
      <c r="CV528" s="77"/>
      <c r="CW528" s="77"/>
      <c r="CX528" s="77"/>
      <c r="CY528" s="77"/>
      <c r="CZ528" s="77"/>
      <c r="DA528" s="77"/>
      <c r="DB528" s="77"/>
      <c r="DC528" s="77"/>
      <c r="DD528" s="77"/>
      <c r="DE528" s="76"/>
      <c r="DF528" s="76"/>
      <c r="DG528" s="76"/>
      <c r="DI528" s="77"/>
      <c r="DJ528" s="77"/>
    </row>
    <row r="529" spans="1:114" s="105" customFormat="1" ht="15">
      <c r="A529" s="72"/>
      <c r="B529" s="72"/>
      <c r="C529" s="72"/>
      <c r="D529" s="72"/>
      <c r="E529" s="72"/>
      <c r="F529" s="77"/>
      <c r="G529" s="77"/>
      <c r="H529" s="77"/>
      <c r="I529" s="72"/>
      <c r="J529" s="103"/>
      <c r="K529" s="72"/>
      <c r="L529" s="72"/>
      <c r="M529" s="72"/>
      <c r="N529" s="72"/>
      <c r="O529" s="72"/>
      <c r="P529" s="77"/>
      <c r="Q529" s="78"/>
      <c r="R529" s="72"/>
      <c r="S529" s="77"/>
      <c r="T529" s="72"/>
      <c r="U529" s="72"/>
      <c r="V529" s="72"/>
      <c r="W529" s="72"/>
      <c r="X529" s="72"/>
      <c r="Y529" s="77"/>
      <c r="Z529" s="78"/>
      <c r="AA529" s="72"/>
      <c r="AB529" s="77"/>
      <c r="AC529" s="72"/>
      <c r="AD529" s="77"/>
      <c r="AE529" s="77"/>
      <c r="AF529" s="77"/>
      <c r="AG529" s="77"/>
      <c r="AH529" s="77"/>
      <c r="AI529" s="77"/>
      <c r="AJ529" s="77"/>
      <c r="AK529" s="77"/>
      <c r="AL529" s="72"/>
      <c r="AM529" s="72"/>
      <c r="AN529" s="72"/>
      <c r="AO529" s="72"/>
      <c r="AP529" s="72"/>
      <c r="AQ529" s="77"/>
      <c r="AR529" s="78"/>
      <c r="AS529" s="72"/>
      <c r="AT529" s="80"/>
      <c r="AU529" s="72"/>
      <c r="AV529" s="72"/>
      <c r="AW529" s="104"/>
      <c r="AX529" s="72"/>
      <c r="AY529" s="77"/>
      <c r="AZ529" s="82"/>
      <c r="BA529" s="83"/>
      <c r="BB529" s="72"/>
      <c r="BC529" s="72"/>
      <c r="BD529" s="103"/>
      <c r="BE529" s="72"/>
      <c r="BF529" s="72"/>
      <c r="BG529" s="77"/>
      <c r="BH529" s="76"/>
      <c r="BI529" s="72"/>
      <c r="BJ529" s="79"/>
      <c r="BK529" s="84"/>
      <c r="BL529" s="76"/>
      <c r="BM529" s="76"/>
      <c r="BN529" s="89"/>
      <c r="BO529" s="89"/>
      <c r="BP529" s="77"/>
      <c r="BQ529" s="77"/>
      <c r="BR529" s="77"/>
      <c r="BS529" s="77"/>
      <c r="BT529" s="77"/>
      <c r="BU529" s="77"/>
      <c r="BV529" s="77"/>
      <c r="BW529" s="77"/>
      <c r="BX529" s="77"/>
      <c r="BY529" s="77"/>
      <c r="BZ529" s="77"/>
      <c r="CA529" s="77"/>
      <c r="CB529" s="77"/>
      <c r="CC529" s="77"/>
      <c r="CD529" s="77"/>
      <c r="CE529" s="77"/>
      <c r="CF529" s="77"/>
      <c r="CG529" s="77"/>
      <c r="CH529" s="77"/>
      <c r="CI529" s="77"/>
      <c r="CJ529" s="77"/>
      <c r="CK529" s="77"/>
      <c r="CL529" s="77"/>
      <c r="CM529" s="77"/>
      <c r="CN529" s="77"/>
      <c r="CO529" s="77"/>
      <c r="CP529" s="77"/>
      <c r="CQ529" s="77"/>
      <c r="CR529" s="77"/>
      <c r="CS529" s="77"/>
      <c r="CT529" s="77"/>
      <c r="CU529" s="77"/>
      <c r="CV529" s="77"/>
      <c r="CW529" s="77"/>
      <c r="CX529" s="77"/>
      <c r="CY529" s="77"/>
      <c r="CZ529" s="77"/>
      <c r="DA529" s="77"/>
      <c r="DB529" s="77"/>
      <c r="DC529" s="77"/>
      <c r="DD529" s="77"/>
      <c r="DE529" s="76"/>
      <c r="DF529" s="76"/>
      <c r="DG529" s="76"/>
      <c r="DI529" s="77"/>
      <c r="DJ529" s="77"/>
    </row>
    <row r="530" spans="1:114" s="105" customFormat="1" ht="15">
      <c r="A530" s="72"/>
      <c r="B530" s="72"/>
      <c r="C530" s="72"/>
      <c r="D530" s="72"/>
      <c r="E530" s="72"/>
      <c r="F530" s="77"/>
      <c r="G530" s="77"/>
      <c r="H530" s="77"/>
      <c r="I530" s="72"/>
      <c r="J530" s="103"/>
      <c r="K530" s="72"/>
      <c r="L530" s="72"/>
      <c r="M530" s="72"/>
      <c r="N530" s="72"/>
      <c r="O530" s="72"/>
      <c r="P530" s="77"/>
      <c r="Q530" s="78"/>
      <c r="R530" s="72"/>
      <c r="S530" s="77"/>
      <c r="T530" s="72"/>
      <c r="U530" s="72"/>
      <c r="V530" s="72"/>
      <c r="W530" s="72"/>
      <c r="X530" s="72"/>
      <c r="Y530" s="77"/>
      <c r="Z530" s="78"/>
      <c r="AA530" s="72"/>
      <c r="AB530" s="77"/>
      <c r="AC530" s="72"/>
      <c r="AD530" s="77"/>
      <c r="AE530" s="77"/>
      <c r="AF530" s="77"/>
      <c r="AG530" s="77"/>
      <c r="AH530" s="77"/>
      <c r="AI530" s="77"/>
      <c r="AJ530" s="77"/>
      <c r="AK530" s="77"/>
      <c r="AL530" s="72"/>
      <c r="AM530" s="72"/>
      <c r="AN530" s="72"/>
      <c r="AO530" s="72"/>
      <c r="AP530" s="72"/>
      <c r="AQ530" s="77"/>
      <c r="AR530" s="78"/>
      <c r="AS530" s="72"/>
      <c r="AT530" s="80"/>
      <c r="AU530" s="72"/>
      <c r="AV530" s="72"/>
      <c r="AW530" s="104"/>
      <c r="AX530" s="72"/>
      <c r="AY530" s="77"/>
      <c r="AZ530" s="82"/>
      <c r="BA530" s="83"/>
      <c r="BB530" s="72"/>
      <c r="BC530" s="72"/>
      <c r="BD530" s="103"/>
      <c r="BE530" s="72"/>
      <c r="BF530" s="72"/>
      <c r="BG530" s="77"/>
      <c r="BH530" s="76"/>
      <c r="BI530" s="72"/>
      <c r="BJ530" s="79"/>
      <c r="BK530" s="84"/>
      <c r="BL530" s="76"/>
      <c r="BM530" s="76"/>
      <c r="BN530" s="89"/>
      <c r="BO530" s="89"/>
      <c r="BP530" s="77"/>
      <c r="BQ530" s="77"/>
      <c r="BR530" s="77"/>
      <c r="BS530" s="77"/>
      <c r="BT530" s="77"/>
      <c r="BU530" s="77"/>
      <c r="BV530" s="77"/>
      <c r="BW530" s="77"/>
      <c r="BX530" s="77"/>
      <c r="BY530" s="77"/>
      <c r="BZ530" s="77"/>
      <c r="CA530" s="77"/>
      <c r="CB530" s="77"/>
      <c r="CC530" s="77"/>
      <c r="CD530" s="77"/>
      <c r="CE530" s="77"/>
      <c r="CF530" s="77"/>
      <c r="CG530" s="77"/>
      <c r="CH530" s="77"/>
      <c r="CI530" s="77"/>
      <c r="CJ530" s="77"/>
      <c r="CK530" s="77"/>
      <c r="CL530" s="77"/>
      <c r="CM530" s="77"/>
      <c r="CN530" s="77"/>
      <c r="CO530" s="77"/>
      <c r="CP530" s="77"/>
      <c r="CQ530" s="77"/>
      <c r="CR530" s="77"/>
      <c r="CS530" s="77"/>
      <c r="CT530" s="77"/>
      <c r="CU530" s="77"/>
      <c r="CV530" s="77"/>
      <c r="CW530" s="77"/>
      <c r="CX530" s="77"/>
      <c r="CY530" s="77"/>
      <c r="CZ530" s="77"/>
      <c r="DA530" s="77"/>
      <c r="DB530" s="77"/>
      <c r="DC530" s="77"/>
      <c r="DD530" s="77"/>
      <c r="DE530" s="76"/>
      <c r="DF530" s="76"/>
      <c r="DG530" s="76"/>
      <c r="DI530" s="77"/>
      <c r="DJ530" s="77"/>
    </row>
    <row r="531" spans="1:114" s="105" customFormat="1" ht="15">
      <c r="A531" s="72"/>
      <c r="B531" s="72"/>
      <c r="C531" s="72"/>
      <c r="D531" s="72"/>
      <c r="E531" s="72"/>
      <c r="F531" s="77"/>
      <c r="G531" s="77"/>
      <c r="H531" s="77"/>
      <c r="I531" s="72"/>
      <c r="J531" s="103"/>
      <c r="K531" s="72"/>
      <c r="L531" s="72"/>
      <c r="M531" s="72"/>
      <c r="N531" s="72"/>
      <c r="O531" s="72"/>
      <c r="P531" s="77"/>
      <c r="Q531" s="78"/>
      <c r="R531" s="72"/>
      <c r="S531" s="77"/>
      <c r="T531" s="72"/>
      <c r="U531" s="72"/>
      <c r="V531" s="72"/>
      <c r="W531" s="72"/>
      <c r="X531" s="72"/>
      <c r="Y531" s="77"/>
      <c r="Z531" s="78"/>
      <c r="AA531" s="72"/>
      <c r="AB531" s="77"/>
      <c r="AC531" s="72"/>
      <c r="AD531" s="77"/>
      <c r="AE531" s="77"/>
      <c r="AF531" s="77"/>
      <c r="AG531" s="77"/>
      <c r="AH531" s="77"/>
      <c r="AI531" s="77"/>
      <c r="AJ531" s="77"/>
      <c r="AK531" s="77"/>
      <c r="AL531" s="72"/>
      <c r="AM531" s="72"/>
      <c r="AN531" s="72"/>
      <c r="AO531" s="72"/>
      <c r="AP531" s="72"/>
      <c r="AQ531" s="77"/>
      <c r="AR531" s="78"/>
      <c r="AS531" s="72"/>
      <c r="AT531" s="80"/>
      <c r="AU531" s="72"/>
      <c r="AV531" s="72"/>
      <c r="AW531" s="104"/>
      <c r="AX531" s="72"/>
      <c r="AY531" s="77"/>
      <c r="AZ531" s="82"/>
      <c r="BA531" s="83"/>
      <c r="BB531" s="72"/>
      <c r="BC531" s="72"/>
      <c r="BD531" s="103"/>
      <c r="BE531" s="72"/>
      <c r="BF531" s="72"/>
      <c r="BG531" s="77"/>
      <c r="BH531" s="76"/>
      <c r="BI531" s="72"/>
      <c r="BJ531" s="79"/>
      <c r="BK531" s="84"/>
      <c r="BL531" s="76"/>
      <c r="BM531" s="76"/>
      <c r="BN531" s="89"/>
      <c r="BO531" s="89"/>
      <c r="BP531" s="77"/>
      <c r="BQ531" s="77"/>
      <c r="BR531" s="77"/>
      <c r="BS531" s="77"/>
      <c r="BT531" s="77"/>
      <c r="BU531" s="77"/>
      <c r="BV531" s="77"/>
      <c r="BW531" s="77"/>
      <c r="BX531" s="77"/>
      <c r="BY531" s="77"/>
      <c r="BZ531" s="77"/>
      <c r="CA531" s="77"/>
      <c r="CB531" s="77"/>
      <c r="CC531" s="77"/>
      <c r="CD531" s="77"/>
      <c r="CE531" s="77"/>
      <c r="CF531" s="77"/>
      <c r="CG531" s="77"/>
      <c r="CH531" s="77"/>
      <c r="CI531" s="77"/>
      <c r="CJ531" s="77"/>
      <c r="CK531" s="77"/>
      <c r="CL531" s="77"/>
      <c r="CM531" s="77"/>
      <c r="CN531" s="77"/>
      <c r="CO531" s="77"/>
      <c r="CP531" s="77"/>
      <c r="CQ531" s="77"/>
      <c r="CR531" s="77"/>
      <c r="CS531" s="77"/>
      <c r="CT531" s="77"/>
      <c r="CU531" s="77"/>
      <c r="CV531" s="77"/>
      <c r="CW531" s="77"/>
      <c r="CX531" s="77"/>
      <c r="CY531" s="77"/>
      <c r="CZ531" s="77"/>
      <c r="DA531" s="77"/>
      <c r="DB531" s="77"/>
      <c r="DC531" s="77"/>
      <c r="DD531" s="77"/>
      <c r="DE531" s="76"/>
      <c r="DF531" s="76"/>
      <c r="DG531" s="76"/>
      <c r="DI531" s="77"/>
      <c r="DJ531" s="77"/>
    </row>
    <row r="532" spans="1:114" s="105" customFormat="1" ht="15">
      <c r="A532" s="72"/>
      <c r="B532" s="72"/>
      <c r="C532" s="72"/>
      <c r="D532" s="72"/>
      <c r="E532" s="72"/>
      <c r="F532" s="77"/>
      <c r="G532" s="77"/>
      <c r="H532" s="77"/>
      <c r="I532" s="72"/>
      <c r="J532" s="103"/>
      <c r="K532" s="72"/>
      <c r="L532" s="72"/>
      <c r="M532" s="72"/>
      <c r="N532" s="72"/>
      <c r="O532" s="72"/>
      <c r="P532" s="77"/>
      <c r="Q532" s="78"/>
      <c r="R532" s="72"/>
      <c r="S532" s="77"/>
      <c r="T532" s="72"/>
      <c r="U532" s="72"/>
      <c r="V532" s="72"/>
      <c r="W532" s="72"/>
      <c r="X532" s="72"/>
      <c r="Y532" s="77"/>
      <c r="Z532" s="78"/>
      <c r="AA532" s="72"/>
      <c r="AB532" s="77"/>
      <c r="AC532" s="72"/>
      <c r="AD532" s="77"/>
      <c r="AE532" s="77"/>
      <c r="AF532" s="77"/>
      <c r="AG532" s="77"/>
      <c r="AH532" s="77"/>
      <c r="AI532" s="77"/>
      <c r="AJ532" s="77"/>
      <c r="AK532" s="77"/>
      <c r="AL532" s="72"/>
      <c r="AM532" s="72"/>
      <c r="AN532" s="72"/>
      <c r="AO532" s="72"/>
      <c r="AP532" s="72"/>
      <c r="AQ532" s="77"/>
      <c r="AR532" s="78"/>
      <c r="AS532" s="72"/>
      <c r="AT532" s="80"/>
      <c r="AU532" s="72"/>
      <c r="AV532" s="72"/>
      <c r="AW532" s="104"/>
      <c r="AX532" s="72"/>
      <c r="AY532" s="77"/>
      <c r="AZ532" s="82"/>
      <c r="BA532" s="83"/>
      <c r="BB532" s="72"/>
      <c r="BC532" s="72"/>
      <c r="BD532" s="103"/>
      <c r="BE532" s="72"/>
      <c r="BF532" s="72"/>
      <c r="BG532" s="77"/>
      <c r="BH532" s="76"/>
      <c r="BI532" s="72"/>
      <c r="BJ532" s="79"/>
      <c r="BK532" s="84"/>
      <c r="BL532" s="76"/>
      <c r="BM532" s="76"/>
      <c r="BN532" s="89"/>
      <c r="BO532" s="89"/>
      <c r="BP532" s="77"/>
      <c r="BQ532" s="77"/>
      <c r="BR532" s="77"/>
      <c r="BS532" s="77"/>
      <c r="BT532" s="77"/>
      <c r="BU532" s="77"/>
      <c r="BV532" s="77"/>
      <c r="BW532" s="77"/>
      <c r="BX532" s="77"/>
      <c r="BY532" s="77"/>
      <c r="BZ532" s="77"/>
      <c r="CA532" s="77"/>
      <c r="CB532" s="77"/>
      <c r="CC532" s="77"/>
      <c r="CD532" s="77"/>
      <c r="CE532" s="77"/>
      <c r="CF532" s="77"/>
      <c r="CG532" s="77"/>
      <c r="CH532" s="77"/>
      <c r="CI532" s="77"/>
      <c r="CJ532" s="77"/>
      <c r="CK532" s="77"/>
      <c r="CL532" s="77"/>
      <c r="CM532" s="77"/>
      <c r="CN532" s="77"/>
      <c r="CO532" s="77"/>
      <c r="CP532" s="77"/>
      <c r="CQ532" s="77"/>
      <c r="CR532" s="77"/>
      <c r="CS532" s="77"/>
      <c r="CT532" s="77"/>
      <c r="CU532" s="77"/>
      <c r="CV532" s="77"/>
      <c r="CW532" s="77"/>
      <c r="CX532" s="77"/>
      <c r="CY532" s="77"/>
      <c r="CZ532" s="77"/>
      <c r="DA532" s="77"/>
      <c r="DB532" s="77"/>
      <c r="DC532" s="77"/>
      <c r="DD532" s="77"/>
      <c r="DE532" s="76"/>
      <c r="DF532" s="76"/>
      <c r="DG532" s="76"/>
      <c r="DI532" s="77"/>
      <c r="DJ532" s="77"/>
    </row>
    <row r="533" spans="1:114" s="105" customFormat="1" ht="15">
      <c r="A533" s="111"/>
      <c r="B533" s="72"/>
      <c r="C533" s="72"/>
      <c r="D533" s="72"/>
      <c r="E533" s="72"/>
      <c r="F533" s="77"/>
      <c r="G533" s="77"/>
      <c r="H533" s="77"/>
      <c r="I533" s="72"/>
      <c r="J533" s="103"/>
      <c r="K533" s="72"/>
      <c r="L533" s="72"/>
      <c r="M533" s="72"/>
      <c r="N533" s="72"/>
      <c r="O533" s="72"/>
      <c r="P533" s="77"/>
      <c r="Q533" s="78"/>
      <c r="R533" s="72"/>
      <c r="S533" s="77"/>
      <c r="T533" s="72"/>
      <c r="U533" s="72"/>
      <c r="V533" s="72"/>
      <c r="W533" s="72"/>
      <c r="X533" s="72"/>
      <c r="Y533" s="77"/>
      <c r="Z533" s="78"/>
      <c r="AA533" s="72"/>
      <c r="AB533" s="77"/>
      <c r="AC533" s="72"/>
      <c r="AD533" s="77"/>
      <c r="AE533" s="77"/>
      <c r="AF533" s="77"/>
      <c r="AG533" s="77"/>
      <c r="AH533" s="77"/>
      <c r="AI533" s="77"/>
      <c r="AJ533" s="77"/>
      <c r="AK533" s="77"/>
      <c r="AL533" s="72"/>
      <c r="AM533" s="72"/>
      <c r="AN533" s="72"/>
      <c r="AO533" s="72"/>
      <c r="AP533" s="72"/>
      <c r="AQ533" s="77"/>
      <c r="AR533" s="78"/>
      <c r="AS533" s="72"/>
      <c r="AT533" s="80"/>
      <c r="AU533" s="72"/>
      <c r="AV533" s="72"/>
      <c r="AW533" s="104"/>
      <c r="AX533" s="72"/>
      <c r="AY533" s="77"/>
      <c r="AZ533" s="82"/>
      <c r="BA533" s="83"/>
      <c r="BB533" s="72"/>
      <c r="BC533" s="72"/>
      <c r="BD533" s="103"/>
      <c r="BE533" s="72"/>
      <c r="BF533" s="72"/>
      <c r="BG533" s="77"/>
      <c r="BH533" s="76"/>
      <c r="BI533" s="72"/>
      <c r="BJ533" s="79"/>
      <c r="BK533" s="84"/>
      <c r="BL533" s="76"/>
      <c r="BM533" s="76"/>
      <c r="BN533" s="89"/>
      <c r="BO533" s="89"/>
      <c r="BP533" s="77"/>
      <c r="BQ533" s="77"/>
      <c r="BR533" s="77"/>
      <c r="BS533" s="77"/>
      <c r="BT533" s="77"/>
      <c r="BU533" s="77"/>
      <c r="BV533" s="77"/>
      <c r="BW533" s="77"/>
      <c r="BX533" s="77"/>
      <c r="BY533" s="77"/>
      <c r="BZ533" s="77"/>
      <c r="CA533" s="77"/>
      <c r="CB533" s="77"/>
      <c r="CC533" s="77"/>
      <c r="CD533" s="77"/>
      <c r="CE533" s="77"/>
      <c r="CF533" s="77"/>
      <c r="CG533" s="77"/>
      <c r="CH533" s="77"/>
      <c r="CI533" s="77"/>
      <c r="CJ533" s="77"/>
      <c r="CK533" s="77"/>
      <c r="CL533" s="77"/>
      <c r="CM533" s="77"/>
      <c r="CN533" s="77"/>
      <c r="CO533" s="77"/>
      <c r="CP533" s="77"/>
      <c r="CQ533" s="77"/>
      <c r="CR533" s="77"/>
      <c r="CS533" s="77"/>
      <c r="CT533" s="77"/>
      <c r="CU533" s="77"/>
      <c r="CV533" s="77"/>
      <c r="CW533" s="77"/>
      <c r="CX533" s="77"/>
      <c r="CY533" s="77"/>
      <c r="CZ533" s="77"/>
      <c r="DA533" s="77"/>
      <c r="DB533" s="77"/>
      <c r="DC533" s="77"/>
      <c r="DD533" s="77"/>
      <c r="DE533" s="76"/>
      <c r="DF533" s="76"/>
      <c r="DG533" s="76"/>
      <c r="DI533" s="77"/>
      <c r="DJ533" s="77"/>
    </row>
    <row r="534" spans="1:114" s="105" customFormat="1" ht="15">
      <c r="A534" s="72"/>
      <c r="B534" s="72"/>
      <c r="C534" s="72"/>
      <c r="D534" s="72"/>
      <c r="E534" s="72"/>
      <c r="F534" s="77"/>
      <c r="G534" s="77"/>
      <c r="H534" s="77"/>
      <c r="I534" s="72"/>
      <c r="J534" s="103"/>
      <c r="K534" s="72"/>
      <c r="L534" s="72"/>
      <c r="M534" s="72"/>
      <c r="N534" s="72"/>
      <c r="O534" s="72"/>
      <c r="P534" s="77"/>
      <c r="Q534" s="78"/>
      <c r="R534" s="72"/>
      <c r="S534" s="77"/>
      <c r="T534" s="72"/>
      <c r="U534" s="72"/>
      <c r="V534" s="72"/>
      <c r="W534" s="72"/>
      <c r="X534" s="72"/>
      <c r="Y534" s="77"/>
      <c r="Z534" s="78"/>
      <c r="AA534" s="72"/>
      <c r="AB534" s="77"/>
      <c r="AC534" s="72"/>
      <c r="AD534" s="77"/>
      <c r="AE534" s="77"/>
      <c r="AF534" s="77"/>
      <c r="AG534" s="77"/>
      <c r="AH534" s="77"/>
      <c r="AI534" s="77"/>
      <c r="AJ534" s="77"/>
      <c r="AK534" s="77"/>
      <c r="AL534" s="72"/>
      <c r="AM534" s="72"/>
      <c r="AN534" s="72"/>
      <c r="AO534" s="72"/>
      <c r="AP534" s="72"/>
      <c r="AQ534" s="77"/>
      <c r="AR534" s="78"/>
      <c r="AS534" s="72"/>
      <c r="AT534" s="80"/>
      <c r="AU534" s="72"/>
      <c r="AV534" s="72"/>
      <c r="AW534" s="104"/>
      <c r="AX534" s="72"/>
      <c r="AY534" s="77"/>
      <c r="AZ534" s="82"/>
      <c r="BA534" s="83"/>
      <c r="BB534" s="72"/>
      <c r="BC534" s="72"/>
      <c r="BD534" s="103"/>
      <c r="BE534" s="72"/>
      <c r="BF534" s="72"/>
      <c r="BG534" s="77"/>
      <c r="BH534" s="76"/>
      <c r="BI534" s="72"/>
      <c r="BJ534" s="79"/>
      <c r="BK534" s="84"/>
      <c r="BL534" s="76"/>
      <c r="BM534" s="76"/>
      <c r="BN534" s="89"/>
      <c r="BO534" s="89"/>
      <c r="BP534" s="77"/>
      <c r="BQ534" s="77"/>
      <c r="BR534" s="77"/>
      <c r="BS534" s="77"/>
      <c r="BT534" s="77"/>
      <c r="BU534" s="77"/>
      <c r="BV534" s="77"/>
      <c r="BW534" s="77"/>
      <c r="BX534" s="77"/>
      <c r="BY534" s="77"/>
      <c r="BZ534" s="77"/>
      <c r="CA534" s="77"/>
      <c r="CB534" s="77"/>
      <c r="CC534" s="77"/>
      <c r="CD534" s="77"/>
      <c r="CE534" s="77"/>
      <c r="CF534" s="77"/>
      <c r="CG534" s="77"/>
      <c r="CH534" s="77"/>
      <c r="CI534" s="77"/>
      <c r="CJ534" s="77"/>
      <c r="CK534" s="77"/>
      <c r="CL534" s="77"/>
      <c r="CM534" s="77"/>
      <c r="CN534" s="77"/>
      <c r="CO534" s="77"/>
      <c r="CP534" s="77"/>
      <c r="CQ534" s="77"/>
      <c r="CR534" s="77"/>
      <c r="CS534" s="77"/>
      <c r="CT534" s="77"/>
      <c r="CU534" s="77"/>
      <c r="CV534" s="77"/>
      <c r="CW534" s="77"/>
      <c r="CX534" s="77"/>
      <c r="CY534" s="77"/>
      <c r="CZ534" s="77"/>
      <c r="DA534" s="77"/>
      <c r="DB534" s="77"/>
      <c r="DC534" s="77"/>
      <c r="DD534" s="77"/>
      <c r="DE534" s="76"/>
      <c r="DF534" s="76"/>
      <c r="DG534" s="76"/>
      <c r="DI534" s="77"/>
      <c r="DJ534" s="77"/>
    </row>
    <row r="535" spans="1:114" s="105" customFormat="1" ht="15">
      <c r="A535" s="72"/>
      <c r="B535" s="72"/>
      <c r="C535" s="72"/>
      <c r="D535" s="72"/>
      <c r="E535" s="72"/>
      <c r="F535" s="77"/>
      <c r="G535" s="77"/>
      <c r="H535" s="77"/>
      <c r="I535" s="72"/>
      <c r="J535" s="103"/>
      <c r="K535" s="72"/>
      <c r="L535" s="72"/>
      <c r="M535" s="72"/>
      <c r="N535" s="72"/>
      <c r="O535" s="72"/>
      <c r="P535" s="77"/>
      <c r="Q535" s="78"/>
      <c r="R535" s="72"/>
      <c r="S535" s="77"/>
      <c r="T535" s="72"/>
      <c r="U535" s="72"/>
      <c r="V535" s="72"/>
      <c r="W535" s="72"/>
      <c r="X535" s="72"/>
      <c r="Y535" s="77"/>
      <c r="Z535" s="78"/>
      <c r="AA535" s="72"/>
      <c r="AB535" s="77"/>
      <c r="AC535" s="72"/>
      <c r="AD535" s="77"/>
      <c r="AE535" s="77"/>
      <c r="AF535" s="77"/>
      <c r="AG535" s="77"/>
      <c r="AH535" s="77"/>
      <c r="AI535" s="77"/>
      <c r="AJ535" s="77"/>
      <c r="AK535" s="77"/>
      <c r="AL535" s="72"/>
      <c r="AM535" s="72"/>
      <c r="AN535" s="72"/>
      <c r="AO535" s="72"/>
      <c r="AP535" s="72"/>
      <c r="AQ535" s="77"/>
      <c r="AR535" s="78"/>
      <c r="AS535" s="72"/>
      <c r="AT535" s="80"/>
      <c r="AU535" s="72"/>
      <c r="AV535" s="72"/>
      <c r="AW535" s="104"/>
      <c r="AX535" s="72"/>
      <c r="AY535" s="77"/>
      <c r="AZ535" s="82"/>
      <c r="BA535" s="83"/>
      <c r="BB535" s="72"/>
      <c r="BC535" s="72"/>
      <c r="BD535" s="103"/>
      <c r="BE535" s="72"/>
      <c r="BF535" s="72"/>
      <c r="BG535" s="77"/>
      <c r="BH535" s="76"/>
      <c r="BI535" s="72"/>
      <c r="BJ535" s="79"/>
      <c r="BK535" s="84"/>
      <c r="BL535" s="76"/>
      <c r="BM535" s="76"/>
      <c r="BN535" s="89"/>
      <c r="BO535" s="89"/>
      <c r="BP535" s="77"/>
      <c r="BQ535" s="77"/>
      <c r="BR535" s="77"/>
      <c r="BS535" s="77"/>
      <c r="BT535" s="77"/>
      <c r="BU535" s="77"/>
      <c r="BV535" s="77"/>
      <c r="BW535" s="77"/>
      <c r="BX535" s="77"/>
      <c r="BY535" s="77"/>
      <c r="BZ535" s="77"/>
      <c r="CA535" s="77"/>
      <c r="CB535" s="77"/>
      <c r="CC535" s="77"/>
      <c r="CD535" s="77"/>
      <c r="CE535" s="77"/>
      <c r="CF535" s="77"/>
      <c r="CG535" s="77"/>
      <c r="CH535" s="77"/>
      <c r="CI535" s="77"/>
      <c r="CJ535" s="77"/>
      <c r="CK535" s="77"/>
      <c r="CL535" s="77"/>
      <c r="CM535" s="77"/>
      <c r="CN535" s="77"/>
      <c r="CO535" s="77"/>
      <c r="CP535" s="77"/>
      <c r="CQ535" s="77"/>
      <c r="CR535" s="77"/>
      <c r="CS535" s="77"/>
      <c r="CT535" s="77"/>
      <c r="CU535" s="77"/>
      <c r="CV535" s="77"/>
      <c r="CW535" s="77"/>
      <c r="CX535" s="77"/>
      <c r="CY535" s="77"/>
      <c r="CZ535" s="77"/>
      <c r="DA535" s="77"/>
      <c r="DB535" s="77"/>
      <c r="DC535" s="77"/>
      <c r="DD535" s="77"/>
      <c r="DE535" s="76"/>
      <c r="DF535" s="76"/>
      <c r="DG535" s="76"/>
      <c r="DI535" s="77"/>
      <c r="DJ535" s="77"/>
    </row>
    <row r="536" spans="1:114" s="105" customFormat="1" ht="15">
      <c r="A536" s="72"/>
      <c r="B536" s="72"/>
      <c r="C536" s="72"/>
      <c r="D536" s="72"/>
      <c r="E536" s="72"/>
      <c r="F536" s="77"/>
      <c r="G536" s="77"/>
      <c r="H536" s="77"/>
      <c r="I536" s="72"/>
      <c r="J536" s="103"/>
      <c r="K536" s="72"/>
      <c r="L536" s="72"/>
      <c r="M536" s="72"/>
      <c r="N536" s="72"/>
      <c r="O536" s="72"/>
      <c r="P536" s="77"/>
      <c r="Q536" s="78"/>
      <c r="R536" s="72"/>
      <c r="S536" s="77"/>
      <c r="T536" s="72"/>
      <c r="U536" s="72"/>
      <c r="V536" s="72"/>
      <c r="W536" s="72"/>
      <c r="X536" s="72"/>
      <c r="Y536" s="77"/>
      <c r="Z536" s="78"/>
      <c r="AA536" s="72"/>
      <c r="AB536" s="77"/>
      <c r="AC536" s="72"/>
      <c r="AD536" s="77"/>
      <c r="AE536" s="77"/>
      <c r="AF536" s="77"/>
      <c r="AG536" s="77"/>
      <c r="AH536" s="77"/>
      <c r="AI536" s="77"/>
      <c r="AJ536" s="77"/>
      <c r="AK536" s="77"/>
      <c r="AL536" s="72"/>
      <c r="AM536" s="72"/>
      <c r="AN536" s="72"/>
      <c r="AO536" s="72"/>
      <c r="AP536" s="72"/>
      <c r="AQ536" s="77"/>
      <c r="AR536" s="78"/>
      <c r="AS536" s="72"/>
      <c r="AT536" s="80"/>
      <c r="AU536" s="72"/>
      <c r="AV536" s="72"/>
      <c r="AW536" s="104"/>
      <c r="AX536" s="72"/>
      <c r="AY536" s="77"/>
      <c r="AZ536" s="82"/>
      <c r="BA536" s="83"/>
      <c r="BB536" s="72"/>
      <c r="BC536" s="72"/>
      <c r="BD536" s="103"/>
      <c r="BE536" s="72"/>
      <c r="BF536" s="72"/>
      <c r="BG536" s="77"/>
      <c r="BH536" s="76"/>
      <c r="BI536" s="72"/>
      <c r="BJ536" s="79"/>
      <c r="BK536" s="84"/>
      <c r="BL536" s="76"/>
      <c r="BM536" s="76"/>
      <c r="BN536" s="89"/>
      <c r="BO536" s="89"/>
      <c r="BP536" s="77"/>
      <c r="BQ536" s="77"/>
      <c r="BR536" s="77"/>
      <c r="BS536" s="77"/>
      <c r="BT536" s="77"/>
      <c r="BU536" s="77"/>
      <c r="BV536" s="77"/>
      <c r="BW536" s="77"/>
      <c r="BX536" s="77"/>
      <c r="BY536" s="77"/>
      <c r="BZ536" s="77"/>
      <c r="CA536" s="77"/>
      <c r="CB536" s="77"/>
      <c r="CC536" s="77"/>
      <c r="CD536" s="77"/>
      <c r="CE536" s="77"/>
      <c r="CF536" s="77"/>
      <c r="CG536" s="77"/>
      <c r="CH536" s="77"/>
      <c r="CI536" s="77"/>
      <c r="CJ536" s="77"/>
      <c r="CK536" s="77"/>
      <c r="CL536" s="77"/>
      <c r="CM536" s="77"/>
      <c r="CN536" s="77"/>
      <c r="CO536" s="77"/>
      <c r="CP536" s="77"/>
      <c r="CQ536" s="77"/>
      <c r="CR536" s="77"/>
      <c r="CS536" s="77"/>
      <c r="CT536" s="77"/>
      <c r="CU536" s="77"/>
      <c r="CV536" s="77"/>
      <c r="CW536" s="77"/>
      <c r="CX536" s="77"/>
      <c r="CY536" s="77"/>
      <c r="CZ536" s="77"/>
      <c r="DA536" s="77"/>
      <c r="DB536" s="77"/>
      <c r="DC536" s="77"/>
      <c r="DD536" s="77"/>
      <c r="DE536" s="76"/>
      <c r="DF536" s="76"/>
      <c r="DG536" s="76"/>
      <c r="DI536" s="77"/>
      <c r="DJ536" s="77"/>
    </row>
    <row r="537" spans="1:114" s="105" customFormat="1" ht="15">
      <c r="A537" s="72"/>
      <c r="B537" s="72"/>
      <c r="C537" s="72"/>
      <c r="D537" s="72"/>
      <c r="E537" s="72"/>
      <c r="F537" s="77"/>
      <c r="G537" s="77"/>
      <c r="H537" s="77"/>
      <c r="I537" s="72"/>
      <c r="J537" s="103"/>
      <c r="K537" s="72"/>
      <c r="L537" s="72"/>
      <c r="M537" s="72"/>
      <c r="N537" s="72"/>
      <c r="O537" s="72"/>
      <c r="P537" s="77"/>
      <c r="Q537" s="78"/>
      <c r="R537" s="72"/>
      <c r="S537" s="77"/>
      <c r="T537" s="72"/>
      <c r="U537" s="72"/>
      <c r="V537" s="72"/>
      <c r="W537" s="72"/>
      <c r="X537" s="72"/>
      <c r="Y537" s="77"/>
      <c r="Z537" s="78"/>
      <c r="AA537" s="72"/>
      <c r="AB537" s="77"/>
      <c r="AC537" s="72"/>
      <c r="AD537" s="77"/>
      <c r="AE537" s="77"/>
      <c r="AF537" s="77"/>
      <c r="AG537" s="77"/>
      <c r="AH537" s="77"/>
      <c r="AI537" s="77"/>
      <c r="AJ537" s="77"/>
      <c r="AK537" s="77"/>
      <c r="AL537" s="72"/>
      <c r="AM537" s="72"/>
      <c r="AN537" s="72"/>
      <c r="AO537" s="72"/>
      <c r="AP537" s="72"/>
      <c r="AQ537" s="77"/>
      <c r="AR537" s="78"/>
      <c r="AS537" s="72"/>
      <c r="AT537" s="80"/>
      <c r="AU537" s="72"/>
      <c r="AV537" s="72"/>
      <c r="AW537" s="104"/>
      <c r="AX537" s="72"/>
      <c r="AY537" s="77"/>
      <c r="AZ537" s="82"/>
      <c r="BA537" s="83"/>
      <c r="BB537" s="72"/>
      <c r="BC537" s="72"/>
      <c r="BD537" s="103"/>
      <c r="BE537" s="72"/>
      <c r="BF537" s="72"/>
      <c r="BG537" s="77"/>
      <c r="BH537" s="76"/>
      <c r="BI537" s="72"/>
      <c r="BJ537" s="79"/>
      <c r="BK537" s="84"/>
      <c r="BL537" s="76"/>
      <c r="BM537" s="76"/>
      <c r="BN537" s="89"/>
      <c r="BO537" s="89"/>
      <c r="BP537" s="77"/>
      <c r="BQ537" s="77"/>
      <c r="BR537" s="77"/>
      <c r="BS537" s="77"/>
      <c r="BT537" s="77"/>
      <c r="BU537" s="77"/>
      <c r="BV537" s="77"/>
      <c r="BW537" s="77"/>
      <c r="BX537" s="77"/>
      <c r="BY537" s="77"/>
      <c r="BZ537" s="77"/>
      <c r="CA537" s="77"/>
      <c r="CB537" s="77"/>
      <c r="CC537" s="77"/>
      <c r="CD537" s="77"/>
      <c r="CE537" s="77"/>
      <c r="CF537" s="77"/>
      <c r="CG537" s="77"/>
      <c r="CH537" s="77"/>
      <c r="CI537" s="77"/>
      <c r="CJ537" s="77"/>
      <c r="CK537" s="77"/>
      <c r="CL537" s="77"/>
      <c r="CM537" s="77"/>
      <c r="CN537" s="77"/>
      <c r="CO537" s="77"/>
      <c r="CP537" s="77"/>
      <c r="CQ537" s="77"/>
      <c r="CR537" s="77"/>
      <c r="CS537" s="77"/>
      <c r="CT537" s="77"/>
      <c r="CU537" s="77"/>
      <c r="CV537" s="77"/>
      <c r="CW537" s="77"/>
      <c r="CX537" s="77"/>
      <c r="CY537" s="77"/>
      <c r="CZ537" s="77"/>
      <c r="DA537" s="77"/>
      <c r="DB537" s="77"/>
      <c r="DC537" s="77"/>
      <c r="DD537" s="77"/>
      <c r="DE537" s="76"/>
      <c r="DF537" s="76"/>
      <c r="DG537" s="76"/>
      <c r="DI537" s="77"/>
      <c r="DJ537" s="77"/>
    </row>
    <row r="538" spans="1:114" s="105" customFormat="1" ht="15">
      <c r="A538" s="72"/>
      <c r="B538" s="72"/>
      <c r="C538" s="72"/>
      <c r="D538" s="72"/>
      <c r="E538" s="72"/>
      <c r="F538" s="77"/>
      <c r="G538" s="77"/>
      <c r="H538" s="77"/>
      <c r="I538" s="72"/>
      <c r="J538" s="103"/>
      <c r="K538" s="72"/>
      <c r="L538" s="72"/>
      <c r="M538" s="72"/>
      <c r="N538" s="72"/>
      <c r="O538" s="72"/>
      <c r="P538" s="77"/>
      <c r="Q538" s="78"/>
      <c r="R538" s="72"/>
      <c r="S538" s="77"/>
      <c r="T538" s="72"/>
      <c r="U538" s="72"/>
      <c r="V538" s="72"/>
      <c r="W538" s="72"/>
      <c r="X538" s="72"/>
      <c r="Y538" s="77"/>
      <c r="Z538" s="78"/>
      <c r="AA538" s="72"/>
      <c r="AB538" s="77"/>
      <c r="AC538" s="72"/>
      <c r="AD538" s="77"/>
      <c r="AE538" s="77"/>
      <c r="AF538" s="77"/>
      <c r="AG538" s="77"/>
      <c r="AH538" s="77"/>
      <c r="AI538" s="77"/>
      <c r="AJ538" s="77"/>
      <c r="AK538" s="77"/>
      <c r="AL538" s="72"/>
      <c r="AM538" s="72"/>
      <c r="AN538" s="72"/>
      <c r="AO538" s="72"/>
      <c r="AP538" s="72"/>
      <c r="AQ538" s="77"/>
      <c r="AR538" s="78"/>
      <c r="AS538" s="72"/>
      <c r="AT538" s="80"/>
      <c r="AU538" s="72"/>
      <c r="AV538" s="72"/>
      <c r="AW538" s="104"/>
      <c r="AX538" s="72"/>
      <c r="AY538" s="77"/>
      <c r="AZ538" s="82"/>
      <c r="BA538" s="83"/>
      <c r="BB538" s="72"/>
      <c r="BC538" s="72"/>
      <c r="BD538" s="103"/>
      <c r="BE538" s="72"/>
      <c r="BF538" s="72"/>
      <c r="BG538" s="77"/>
      <c r="BH538" s="76"/>
      <c r="BI538" s="72"/>
      <c r="BJ538" s="79"/>
      <c r="BK538" s="84"/>
      <c r="BL538" s="76"/>
      <c r="BM538" s="76"/>
      <c r="BN538" s="89"/>
      <c r="BO538" s="89"/>
      <c r="BP538" s="77"/>
      <c r="BQ538" s="77"/>
      <c r="BR538" s="77"/>
      <c r="BS538" s="77"/>
      <c r="BT538" s="77"/>
      <c r="BU538" s="77"/>
      <c r="BV538" s="77"/>
      <c r="BW538" s="77"/>
      <c r="BX538" s="77"/>
      <c r="BY538" s="77"/>
      <c r="BZ538" s="77"/>
      <c r="CA538" s="77"/>
      <c r="CB538" s="77"/>
      <c r="CC538" s="77"/>
      <c r="CD538" s="77"/>
      <c r="CE538" s="77"/>
      <c r="CF538" s="77"/>
      <c r="CG538" s="77"/>
      <c r="CH538" s="77"/>
      <c r="CI538" s="77"/>
      <c r="CJ538" s="77"/>
      <c r="CK538" s="77"/>
      <c r="CL538" s="77"/>
      <c r="CM538" s="77"/>
      <c r="CN538" s="77"/>
      <c r="CO538" s="77"/>
      <c r="CP538" s="77"/>
      <c r="CQ538" s="77"/>
      <c r="CR538" s="77"/>
      <c r="CS538" s="77"/>
      <c r="CT538" s="77"/>
      <c r="CU538" s="77"/>
      <c r="CV538" s="77"/>
      <c r="CW538" s="77"/>
      <c r="CX538" s="77"/>
      <c r="CY538" s="77"/>
      <c r="CZ538" s="77"/>
      <c r="DA538" s="77"/>
      <c r="DB538" s="77"/>
      <c r="DC538" s="77"/>
      <c r="DD538" s="77"/>
      <c r="DE538" s="76"/>
      <c r="DF538" s="76"/>
      <c r="DG538" s="76"/>
      <c r="DI538" s="77"/>
      <c r="DJ538" s="77"/>
    </row>
    <row r="539" spans="1:114" s="105" customFormat="1" ht="15">
      <c r="A539" s="72"/>
      <c r="B539" s="72"/>
      <c r="C539" s="72"/>
      <c r="D539" s="72"/>
      <c r="E539" s="72"/>
      <c r="F539" s="77"/>
      <c r="G539" s="77"/>
      <c r="H539" s="77"/>
      <c r="I539" s="72"/>
      <c r="J539" s="103"/>
      <c r="K539" s="72"/>
      <c r="L539" s="72"/>
      <c r="M539" s="72"/>
      <c r="N539" s="72"/>
      <c r="O539" s="72"/>
      <c r="P539" s="77"/>
      <c r="Q539" s="78"/>
      <c r="R539" s="72"/>
      <c r="S539" s="77"/>
      <c r="T539" s="72"/>
      <c r="U539" s="72"/>
      <c r="V539" s="72"/>
      <c r="W539" s="72"/>
      <c r="X539" s="72"/>
      <c r="Y539" s="77"/>
      <c r="Z539" s="78"/>
      <c r="AA539" s="72"/>
      <c r="AB539" s="77"/>
      <c r="AC539" s="72"/>
      <c r="AD539" s="77"/>
      <c r="AE539" s="77"/>
      <c r="AF539" s="77"/>
      <c r="AG539" s="77"/>
      <c r="AH539" s="77"/>
      <c r="AI539" s="77"/>
      <c r="AJ539" s="77"/>
      <c r="AK539" s="77"/>
      <c r="AL539" s="72"/>
      <c r="AM539" s="72"/>
      <c r="AN539" s="72"/>
      <c r="AO539" s="72"/>
      <c r="AP539" s="72"/>
      <c r="AQ539" s="77"/>
      <c r="AR539" s="78"/>
      <c r="AS539" s="72"/>
      <c r="AT539" s="80"/>
      <c r="AU539" s="72"/>
      <c r="AV539" s="72"/>
      <c r="AW539" s="104"/>
      <c r="AX539" s="72"/>
      <c r="AY539" s="77"/>
      <c r="AZ539" s="82"/>
      <c r="BA539" s="83"/>
      <c r="BB539" s="72"/>
      <c r="BC539" s="72"/>
      <c r="BD539" s="103"/>
      <c r="BE539" s="72"/>
      <c r="BF539" s="72"/>
      <c r="BG539" s="77"/>
      <c r="BH539" s="76"/>
      <c r="BI539" s="72"/>
      <c r="BJ539" s="79"/>
      <c r="BK539" s="84"/>
      <c r="BL539" s="76"/>
      <c r="BM539" s="76"/>
      <c r="BN539" s="89"/>
      <c r="BO539" s="89"/>
      <c r="BP539" s="77"/>
      <c r="BQ539" s="77"/>
      <c r="BR539" s="77"/>
      <c r="BS539" s="77"/>
      <c r="BT539" s="77"/>
      <c r="BU539" s="77"/>
      <c r="BV539" s="77"/>
      <c r="BW539" s="77"/>
      <c r="BX539" s="77"/>
      <c r="BY539" s="77"/>
      <c r="BZ539" s="77"/>
      <c r="CA539" s="77"/>
      <c r="CB539" s="77"/>
      <c r="CC539" s="77"/>
      <c r="CD539" s="77"/>
      <c r="CE539" s="77"/>
      <c r="CF539" s="77"/>
      <c r="CG539" s="77"/>
      <c r="CH539" s="77"/>
      <c r="CI539" s="77"/>
      <c r="CJ539" s="77"/>
      <c r="CK539" s="77"/>
      <c r="CL539" s="77"/>
      <c r="CM539" s="77"/>
      <c r="CN539" s="77"/>
      <c r="CO539" s="77"/>
      <c r="CP539" s="77"/>
      <c r="CQ539" s="77"/>
      <c r="CR539" s="77"/>
      <c r="CS539" s="77"/>
      <c r="CT539" s="77"/>
      <c r="CU539" s="77"/>
      <c r="CV539" s="77"/>
      <c r="CW539" s="77"/>
      <c r="CX539" s="77"/>
      <c r="CY539" s="77"/>
      <c r="CZ539" s="77"/>
      <c r="DA539" s="77"/>
      <c r="DB539" s="77"/>
      <c r="DC539" s="77"/>
      <c r="DD539" s="77"/>
      <c r="DE539" s="76"/>
      <c r="DF539" s="76"/>
      <c r="DG539" s="76"/>
      <c r="DI539" s="77"/>
      <c r="DJ539" s="77"/>
    </row>
    <row r="540" spans="1:114" s="105" customFormat="1" ht="15">
      <c r="A540" s="72"/>
      <c r="B540" s="72"/>
      <c r="C540" s="72"/>
      <c r="D540" s="72"/>
      <c r="E540" s="72"/>
      <c r="F540" s="77"/>
      <c r="G540" s="77"/>
      <c r="H540" s="77"/>
      <c r="I540" s="72"/>
      <c r="J540" s="103"/>
      <c r="K540" s="72"/>
      <c r="L540" s="72"/>
      <c r="M540" s="72"/>
      <c r="N540" s="72"/>
      <c r="O540" s="72"/>
      <c r="P540" s="77"/>
      <c r="Q540" s="78"/>
      <c r="R540" s="72"/>
      <c r="S540" s="77"/>
      <c r="T540" s="72"/>
      <c r="U540" s="72"/>
      <c r="V540" s="72"/>
      <c r="W540" s="72"/>
      <c r="X540" s="72"/>
      <c r="Y540" s="77"/>
      <c r="Z540" s="78"/>
      <c r="AA540" s="72"/>
      <c r="AB540" s="77"/>
      <c r="AC540" s="72"/>
      <c r="AD540" s="77"/>
      <c r="AE540" s="77"/>
      <c r="AF540" s="77"/>
      <c r="AG540" s="77"/>
      <c r="AH540" s="77"/>
      <c r="AI540" s="77"/>
      <c r="AJ540" s="77"/>
      <c r="AK540" s="77"/>
      <c r="AL540" s="72"/>
      <c r="AM540" s="72"/>
      <c r="AN540" s="72"/>
      <c r="AO540" s="72"/>
      <c r="AP540" s="72"/>
      <c r="AQ540" s="77"/>
      <c r="AR540" s="78"/>
      <c r="AS540" s="72"/>
      <c r="AT540" s="80"/>
      <c r="AU540" s="72"/>
      <c r="AV540" s="72"/>
      <c r="AW540" s="104"/>
      <c r="AX540" s="72"/>
      <c r="AY540" s="77"/>
      <c r="AZ540" s="82"/>
      <c r="BA540" s="83"/>
      <c r="BB540" s="72"/>
      <c r="BC540" s="72"/>
      <c r="BD540" s="103"/>
      <c r="BE540" s="72"/>
      <c r="BF540" s="72"/>
      <c r="BG540" s="77"/>
      <c r="BH540" s="76"/>
      <c r="BI540" s="72"/>
      <c r="BJ540" s="79"/>
      <c r="BK540" s="84"/>
      <c r="BL540" s="76"/>
      <c r="BM540" s="76"/>
      <c r="BN540" s="89"/>
      <c r="BO540" s="89"/>
      <c r="BP540" s="77"/>
      <c r="BQ540" s="77"/>
      <c r="BR540" s="77"/>
      <c r="BS540" s="77"/>
      <c r="BT540" s="77"/>
      <c r="BU540" s="77"/>
      <c r="BV540" s="77"/>
      <c r="BW540" s="77"/>
      <c r="BX540" s="77"/>
      <c r="BY540" s="77"/>
      <c r="BZ540" s="77"/>
      <c r="CA540" s="77"/>
      <c r="CB540" s="77"/>
      <c r="CC540" s="77"/>
      <c r="CD540" s="77"/>
      <c r="CE540" s="77"/>
      <c r="CF540" s="77"/>
      <c r="CG540" s="77"/>
      <c r="CH540" s="77"/>
      <c r="CI540" s="77"/>
      <c r="CJ540" s="77"/>
      <c r="CK540" s="77"/>
      <c r="CL540" s="77"/>
      <c r="CM540" s="77"/>
      <c r="CN540" s="77"/>
      <c r="CO540" s="77"/>
      <c r="CP540" s="77"/>
      <c r="CQ540" s="77"/>
      <c r="CR540" s="77"/>
      <c r="CS540" s="77"/>
      <c r="CT540" s="77"/>
      <c r="CU540" s="77"/>
      <c r="CV540" s="77"/>
      <c r="CW540" s="77"/>
      <c r="CX540" s="77"/>
      <c r="CY540" s="77"/>
      <c r="CZ540" s="77"/>
      <c r="DA540" s="77"/>
      <c r="DB540" s="77"/>
      <c r="DC540" s="77"/>
      <c r="DD540" s="77"/>
      <c r="DE540" s="76"/>
      <c r="DF540" s="76"/>
      <c r="DG540" s="76"/>
      <c r="DI540" s="77"/>
      <c r="DJ540" s="77"/>
    </row>
    <row r="541" spans="1:114" s="105" customFormat="1" ht="15">
      <c r="A541" s="72"/>
      <c r="B541" s="72"/>
      <c r="C541" s="72"/>
      <c r="D541" s="72"/>
      <c r="E541" s="72"/>
      <c r="F541" s="77"/>
      <c r="G541" s="77"/>
      <c r="H541" s="77"/>
      <c r="I541" s="72"/>
      <c r="J541" s="103"/>
      <c r="K541" s="72"/>
      <c r="L541" s="72"/>
      <c r="M541" s="72"/>
      <c r="N541" s="72"/>
      <c r="O541" s="72"/>
      <c r="P541" s="77"/>
      <c r="Q541" s="78"/>
      <c r="R541" s="72"/>
      <c r="S541" s="77"/>
      <c r="T541" s="72"/>
      <c r="U541" s="72"/>
      <c r="V541" s="72"/>
      <c r="W541" s="72"/>
      <c r="X541" s="72"/>
      <c r="Y541" s="77"/>
      <c r="Z541" s="78"/>
      <c r="AA541" s="72"/>
      <c r="AB541" s="77"/>
      <c r="AC541" s="72"/>
      <c r="AD541" s="77"/>
      <c r="AE541" s="77"/>
      <c r="AF541" s="77"/>
      <c r="AG541" s="77"/>
      <c r="AH541" s="77"/>
      <c r="AI541" s="77"/>
      <c r="AJ541" s="77"/>
      <c r="AK541" s="77"/>
      <c r="AL541" s="72"/>
      <c r="AM541" s="72"/>
      <c r="AN541" s="72"/>
      <c r="AO541" s="72"/>
      <c r="AP541" s="72"/>
      <c r="AQ541" s="77"/>
      <c r="AR541" s="78"/>
      <c r="AS541" s="72"/>
      <c r="AT541" s="80"/>
      <c r="AU541" s="72"/>
      <c r="AV541" s="72"/>
      <c r="AW541" s="104"/>
      <c r="AX541" s="72"/>
      <c r="AY541" s="77"/>
      <c r="AZ541" s="82"/>
      <c r="BA541" s="83"/>
      <c r="BB541" s="72"/>
      <c r="BC541" s="72"/>
      <c r="BD541" s="103"/>
      <c r="BE541" s="72"/>
      <c r="BF541" s="72"/>
      <c r="BG541" s="77"/>
      <c r="BH541" s="76"/>
      <c r="BI541" s="72"/>
      <c r="BJ541" s="79"/>
      <c r="BK541" s="84"/>
      <c r="BL541" s="76"/>
      <c r="BM541" s="76"/>
      <c r="BN541" s="89"/>
      <c r="BO541" s="89"/>
      <c r="BP541" s="77"/>
      <c r="BQ541" s="77"/>
      <c r="BR541" s="77"/>
      <c r="BS541" s="77"/>
      <c r="BT541" s="77"/>
      <c r="BU541" s="77"/>
      <c r="BV541" s="77"/>
      <c r="BW541" s="77"/>
      <c r="BX541" s="77"/>
      <c r="BY541" s="77"/>
      <c r="BZ541" s="77"/>
      <c r="CA541" s="77"/>
      <c r="CB541" s="77"/>
      <c r="CC541" s="77"/>
      <c r="CD541" s="77"/>
      <c r="CE541" s="77"/>
      <c r="CF541" s="77"/>
      <c r="CG541" s="77"/>
      <c r="CH541" s="77"/>
      <c r="CI541" s="77"/>
      <c r="CJ541" s="77"/>
      <c r="CK541" s="77"/>
      <c r="CL541" s="77"/>
      <c r="CM541" s="77"/>
      <c r="CN541" s="77"/>
      <c r="CO541" s="77"/>
      <c r="CP541" s="77"/>
      <c r="CQ541" s="77"/>
      <c r="CR541" s="77"/>
      <c r="CS541" s="77"/>
      <c r="CT541" s="77"/>
      <c r="CU541" s="77"/>
      <c r="CV541" s="77"/>
      <c r="CW541" s="77"/>
      <c r="CX541" s="77"/>
      <c r="CY541" s="77"/>
      <c r="CZ541" s="77"/>
      <c r="DA541" s="77"/>
      <c r="DB541" s="77"/>
      <c r="DC541" s="77"/>
      <c r="DD541" s="77"/>
      <c r="DE541" s="76"/>
      <c r="DF541" s="76"/>
      <c r="DG541" s="76"/>
      <c r="DI541" s="77"/>
      <c r="DJ541" s="77"/>
    </row>
    <row r="542" spans="1:114" s="105" customFormat="1" ht="15">
      <c r="A542" s="72"/>
      <c r="B542" s="72"/>
      <c r="C542" s="72"/>
      <c r="D542" s="72"/>
      <c r="E542" s="72"/>
      <c r="F542" s="77"/>
      <c r="G542" s="77"/>
      <c r="H542" s="77"/>
      <c r="I542" s="72"/>
      <c r="J542" s="103"/>
      <c r="K542" s="72"/>
      <c r="L542" s="72"/>
      <c r="M542" s="72"/>
      <c r="N542" s="72"/>
      <c r="O542" s="72"/>
      <c r="P542" s="77"/>
      <c r="Q542" s="78"/>
      <c r="R542" s="72"/>
      <c r="S542" s="77"/>
      <c r="T542" s="72"/>
      <c r="U542" s="72"/>
      <c r="V542" s="72"/>
      <c r="W542" s="72"/>
      <c r="X542" s="72"/>
      <c r="Y542" s="77"/>
      <c r="Z542" s="78"/>
      <c r="AA542" s="72"/>
      <c r="AB542" s="77"/>
      <c r="AC542" s="72"/>
      <c r="AD542" s="77"/>
      <c r="AE542" s="77"/>
      <c r="AF542" s="77"/>
      <c r="AG542" s="77"/>
      <c r="AH542" s="77"/>
      <c r="AI542" s="77"/>
      <c r="AJ542" s="77"/>
      <c r="AK542" s="77"/>
      <c r="AL542" s="72"/>
      <c r="AM542" s="72"/>
      <c r="AN542" s="72"/>
      <c r="AO542" s="72"/>
      <c r="AP542" s="72"/>
      <c r="AQ542" s="77"/>
      <c r="AR542" s="78"/>
      <c r="AS542" s="72"/>
      <c r="AT542" s="80"/>
      <c r="AU542" s="72"/>
      <c r="AV542" s="72"/>
      <c r="AW542" s="104"/>
      <c r="AX542" s="72"/>
      <c r="AY542" s="77"/>
      <c r="AZ542" s="82"/>
      <c r="BA542" s="83"/>
      <c r="BB542" s="72"/>
      <c r="BC542" s="72"/>
      <c r="BD542" s="103"/>
      <c r="BE542" s="72"/>
      <c r="BF542" s="72"/>
      <c r="BG542" s="77"/>
      <c r="BH542" s="76"/>
      <c r="BI542" s="72"/>
      <c r="BJ542" s="79"/>
      <c r="BK542" s="84"/>
      <c r="BL542" s="76"/>
      <c r="BM542" s="76"/>
      <c r="BN542" s="89"/>
      <c r="BO542" s="89"/>
      <c r="BP542" s="77"/>
      <c r="BQ542" s="77"/>
      <c r="BR542" s="77"/>
      <c r="BS542" s="77"/>
      <c r="BT542" s="77"/>
      <c r="BU542" s="77"/>
      <c r="BV542" s="77"/>
      <c r="BW542" s="77"/>
      <c r="BX542" s="77"/>
      <c r="BY542" s="77"/>
      <c r="BZ542" s="77"/>
      <c r="CA542" s="77"/>
      <c r="CB542" s="77"/>
      <c r="CC542" s="77"/>
      <c r="CD542" s="77"/>
      <c r="CE542" s="77"/>
      <c r="CF542" s="77"/>
      <c r="CG542" s="77"/>
      <c r="CH542" s="77"/>
      <c r="CI542" s="77"/>
      <c r="CJ542" s="77"/>
      <c r="CK542" s="77"/>
      <c r="CL542" s="77"/>
      <c r="CM542" s="77"/>
      <c r="CN542" s="77"/>
      <c r="CO542" s="77"/>
      <c r="CP542" s="77"/>
      <c r="CQ542" s="77"/>
      <c r="CR542" s="77"/>
      <c r="CS542" s="77"/>
      <c r="CT542" s="77"/>
      <c r="CU542" s="77"/>
      <c r="CV542" s="77"/>
      <c r="CW542" s="77"/>
      <c r="CX542" s="77"/>
      <c r="CY542" s="77"/>
      <c r="CZ542" s="77"/>
      <c r="DA542" s="77"/>
      <c r="DB542" s="77"/>
      <c r="DC542" s="77"/>
      <c r="DD542" s="77"/>
      <c r="DE542" s="76"/>
      <c r="DF542" s="76"/>
      <c r="DG542" s="76"/>
      <c r="DI542" s="77"/>
      <c r="DJ542" s="77"/>
    </row>
    <row r="543" spans="1:114" s="105" customFormat="1" ht="15">
      <c r="A543" s="72"/>
      <c r="B543" s="72"/>
      <c r="C543" s="72"/>
      <c r="D543" s="72"/>
      <c r="E543" s="72"/>
      <c r="F543" s="77"/>
      <c r="G543" s="77"/>
      <c r="H543" s="77"/>
      <c r="I543" s="72"/>
      <c r="J543" s="103"/>
      <c r="K543" s="72"/>
      <c r="L543" s="72"/>
      <c r="M543" s="72"/>
      <c r="N543" s="72"/>
      <c r="O543" s="72"/>
      <c r="P543" s="77"/>
      <c r="Q543" s="78"/>
      <c r="R543" s="72"/>
      <c r="S543" s="77"/>
      <c r="T543" s="72"/>
      <c r="U543" s="72"/>
      <c r="V543" s="72"/>
      <c r="W543" s="72"/>
      <c r="X543" s="72"/>
      <c r="Y543" s="77"/>
      <c r="Z543" s="78"/>
      <c r="AA543" s="72"/>
      <c r="AB543" s="77"/>
      <c r="AC543" s="72"/>
      <c r="AD543" s="77"/>
      <c r="AE543" s="77"/>
      <c r="AF543" s="77"/>
      <c r="AG543" s="77"/>
      <c r="AH543" s="77"/>
      <c r="AI543" s="77"/>
      <c r="AJ543" s="77"/>
      <c r="AK543" s="77"/>
      <c r="AL543" s="72"/>
      <c r="AM543" s="72"/>
      <c r="AN543" s="72"/>
      <c r="AO543" s="72"/>
      <c r="AP543" s="72"/>
      <c r="AQ543" s="77"/>
      <c r="AR543" s="78"/>
      <c r="AS543" s="72"/>
      <c r="AT543" s="80"/>
      <c r="AU543" s="72"/>
      <c r="AV543" s="72"/>
      <c r="AW543" s="104"/>
      <c r="AX543" s="72"/>
      <c r="AY543" s="77"/>
      <c r="AZ543" s="82"/>
      <c r="BA543" s="83"/>
      <c r="BB543" s="72"/>
      <c r="BC543" s="72"/>
      <c r="BD543" s="103"/>
      <c r="BE543" s="72"/>
      <c r="BF543" s="72"/>
      <c r="BG543" s="77"/>
      <c r="BH543" s="76"/>
      <c r="BI543" s="72"/>
      <c r="BJ543" s="79"/>
      <c r="BK543" s="84"/>
      <c r="BL543" s="76"/>
      <c r="BM543" s="76"/>
      <c r="BN543" s="89"/>
      <c r="BO543" s="89"/>
      <c r="BP543" s="77"/>
      <c r="BQ543" s="77"/>
      <c r="BR543" s="77"/>
      <c r="BS543" s="77"/>
      <c r="BT543" s="77"/>
      <c r="BU543" s="77"/>
      <c r="BV543" s="77"/>
      <c r="BW543" s="77"/>
      <c r="BX543" s="77"/>
      <c r="BY543" s="77"/>
      <c r="BZ543" s="77"/>
      <c r="CA543" s="77"/>
      <c r="CB543" s="77"/>
      <c r="CC543" s="77"/>
      <c r="CD543" s="77"/>
      <c r="CE543" s="77"/>
      <c r="CF543" s="77"/>
      <c r="CG543" s="77"/>
      <c r="CH543" s="77"/>
      <c r="CI543" s="77"/>
      <c r="CJ543" s="77"/>
      <c r="CK543" s="77"/>
      <c r="CL543" s="77"/>
      <c r="CM543" s="77"/>
      <c r="CN543" s="77"/>
      <c r="CO543" s="77"/>
      <c r="CP543" s="77"/>
      <c r="CQ543" s="77"/>
      <c r="CR543" s="77"/>
      <c r="CS543" s="77"/>
      <c r="CT543" s="77"/>
      <c r="CU543" s="77"/>
      <c r="CV543" s="77"/>
      <c r="CW543" s="77"/>
      <c r="CX543" s="77"/>
      <c r="CY543" s="77"/>
      <c r="CZ543" s="77"/>
      <c r="DA543" s="77"/>
      <c r="DB543" s="77"/>
      <c r="DC543" s="77"/>
      <c r="DD543" s="77"/>
      <c r="DE543" s="76"/>
      <c r="DF543" s="76"/>
      <c r="DG543" s="76"/>
      <c r="DI543" s="77"/>
      <c r="DJ543" s="77"/>
    </row>
    <row r="544" spans="1:114" s="105" customFormat="1" ht="15">
      <c r="A544" s="72"/>
      <c r="B544" s="72"/>
      <c r="C544" s="72"/>
      <c r="D544" s="72"/>
      <c r="E544" s="72"/>
      <c r="F544" s="77"/>
      <c r="G544" s="77"/>
      <c r="H544" s="77"/>
      <c r="I544" s="72"/>
      <c r="J544" s="103"/>
      <c r="K544" s="72"/>
      <c r="L544" s="72"/>
      <c r="M544" s="72"/>
      <c r="N544" s="72"/>
      <c r="O544" s="72"/>
      <c r="P544" s="77"/>
      <c r="Q544" s="78"/>
      <c r="R544" s="72"/>
      <c r="S544" s="77"/>
      <c r="T544" s="72"/>
      <c r="U544" s="72"/>
      <c r="V544" s="72"/>
      <c r="W544" s="72"/>
      <c r="X544" s="72"/>
      <c r="Y544" s="77"/>
      <c r="Z544" s="78"/>
      <c r="AA544" s="72"/>
      <c r="AB544" s="77"/>
      <c r="AC544" s="72"/>
      <c r="AD544" s="77"/>
      <c r="AE544" s="77"/>
      <c r="AF544" s="77"/>
      <c r="AG544" s="77"/>
      <c r="AH544" s="77"/>
      <c r="AI544" s="77"/>
      <c r="AJ544" s="77"/>
      <c r="AK544" s="77"/>
      <c r="AL544" s="72"/>
      <c r="AM544" s="72"/>
      <c r="AN544" s="72"/>
      <c r="AO544" s="72"/>
      <c r="AP544" s="72"/>
      <c r="AQ544" s="77"/>
      <c r="AR544" s="78"/>
      <c r="AS544" s="72"/>
      <c r="AT544" s="80"/>
      <c r="AU544" s="72"/>
      <c r="AV544" s="72"/>
      <c r="AW544" s="104"/>
      <c r="AX544" s="72"/>
      <c r="AY544" s="77"/>
      <c r="AZ544" s="82"/>
      <c r="BA544" s="83"/>
      <c r="BB544" s="72"/>
      <c r="BC544" s="72"/>
      <c r="BD544" s="103"/>
      <c r="BE544" s="72"/>
      <c r="BF544" s="72"/>
      <c r="BG544" s="77"/>
      <c r="BH544" s="76"/>
      <c r="BI544" s="72"/>
      <c r="BJ544" s="79"/>
      <c r="BK544" s="84"/>
      <c r="BL544" s="76"/>
      <c r="BM544" s="76"/>
      <c r="BN544" s="89"/>
      <c r="BO544" s="89"/>
      <c r="BP544" s="77"/>
      <c r="BQ544" s="77"/>
      <c r="BR544" s="77"/>
      <c r="BS544" s="77"/>
      <c r="BT544" s="77"/>
      <c r="BU544" s="77"/>
      <c r="BV544" s="77"/>
      <c r="BW544" s="77"/>
      <c r="BX544" s="77"/>
      <c r="BY544" s="77"/>
      <c r="BZ544" s="77"/>
      <c r="CA544" s="77"/>
      <c r="CB544" s="77"/>
      <c r="CC544" s="77"/>
      <c r="CD544" s="77"/>
      <c r="CE544" s="77"/>
      <c r="CF544" s="77"/>
      <c r="CG544" s="77"/>
      <c r="CH544" s="77"/>
      <c r="CI544" s="77"/>
      <c r="CJ544" s="77"/>
      <c r="CK544" s="77"/>
      <c r="CL544" s="77"/>
      <c r="CM544" s="77"/>
      <c r="CN544" s="77"/>
      <c r="CO544" s="77"/>
      <c r="CP544" s="77"/>
      <c r="CQ544" s="77"/>
      <c r="CR544" s="77"/>
      <c r="CS544" s="77"/>
      <c r="CT544" s="77"/>
      <c r="CU544" s="77"/>
      <c r="CV544" s="77"/>
      <c r="CW544" s="77"/>
      <c r="CX544" s="77"/>
      <c r="CY544" s="77"/>
      <c r="CZ544" s="77"/>
      <c r="DA544" s="77"/>
      <c r="DB544" s="77"/>
      <c r="DC544" s="77"/>
      <c r="DD544" s="77"/>
      <c r="DE544" s="76"/>
      <c r="DF544" s="76"/>
      <c r="DG544" s="76"/>
      <c r="DI544" s="77"/>
      <c r="DJ544" s="77"/>
    </row>
    <row r="545" spans="1:114" s="105" customFormat="1" ht="15">
      <c r="A545" s="72"/>
      <c r="B545" s="72"/>
      <c r="C545" s="72"/>
      <c r="D545" s="72"/>
      <c r="E545" s="72"/>
      <c r="F545" s="77"/>
      <c r="G545" s="77"/>
      <c r="H545" s="77"/>
      <c r="I545" s="72"/>
      <c r="J545" s="103"/>
      <c r="K545" s="72"/>
      <c r="L545" s="72"/>
      <c r="M545" s="72"/>
      <c r="N545" s="72"/>
      <c r="O545" s="72"/>
      <c r="P545" s="77"/>
      <c r="Q545" s="78"/>
      <c r="R545" s="72"/>
      <c r="S545" s="77"/>
      <c r="T545" s="72"/>
      <c r="U545" s="72"/>
      <c r="V545" s="72"/>
      <c r="W545" s="72"/>
      <c r="X545" s="72"/>
      <c r="Y545" s="77"/>
      <c r="Z545" s="78"/>
      <c r="AA545" s="72"/>
      <c r="AB545" s="77"/>
      <c r="AC545" s="72"/>
      <c r="AD545" s="77"/>
      <c r="AE545" s="77"/>
      <c r="AF545" s="77"/>
      <c r="AG545" s="77"/>
      <c r="AH545" s="77"/>
      <c r="AI545" s="77"/>
      <c r="AJ545" s="77"/>
      <c r="AK545" s="77"/>
      <c r="AL545" s="72"/>
      <c r="AM545" s="72"/>
      <c r="AN545" s="72"/>
      <c r="AO545" s="72"/>
      <c r="AP545" s="72"/>
      <c r="AQ545" s="77"/>
      <c r="AR545" s="78"/>
      <c r="AS545" s="72"/>
      <c r="AT545" s="80"/>
      <c r="AU545" s="72"/>
      <c r="AV545" s="72"/>
      <c r="AW545" s="104"/>
      <c r="AX545" s="72"/>
      <c r="AY545" s="77"/>
      <c r="AZ545" s="82"/>
      <c r="BA545" s="83"/>
      <c r="BB545" s="72"/>
      <c r="BC545" s="72"/>
      <c r="BD545" s="103"/>
      <c r="BE545" s="72"/>
      <c r="BF545" s="72"/>
      <c r="BG545" s="77"/>
      <c r="BH545" s="76"/>
      <c r="BI545" s="72"/>
      <c r="BJ545" s="79"/>
      <c r="BK545" s="84"/>
      <c r="BL545" s="76"/>
      <c r="BM545" s="76"/>
      <c r="BN545" s="89"/>
      <c r="BO545" s="89"/>
      <c r="BP545" s="77"/>
      <c r="BQ545" s="77"/>
      <c r="BR545" s="77"/>
      <c r="BS545" s="77"/>
      <c r="BT545" s="77"/>
      <c r="BU545" s="77"/>
      <c r="BV545" s="77"/>
      <c r="BW545" s="77"/>
      <c r="BX545" s="77"/>
      <c r="BY545" s="77"/>
      <c r="BZ545" s="77"/>
      <c r="CA545" s="77"/>
      <c r="CB545" s="77"/>
      <c r="CC545" s="77"/>
      <c r="CD545" s="77"/>
      <c r="CE545" s="77"/>
      <c r="CF545" s="77"/>
      <c r="CG545" s="77"/>
      <c r="CH545" s="77"/>
      <c r="CI545" s="77"/>
      <c r="CJ545" s="77"/>
      <c r="CK545" s="77"/>
      <c r="CL545" s="77"/>
      <c r="CM545" s="77"/>
      <c r="CN545" s="77"/>
      <c r="CO545" s="77"/>
      <c r="CP545" s="77"/>
      <c r="CQ545" s="77"/>
      <c r="CR545" s="77"/>
      <c r="CS545" s="77"/>
      <c r="CT545" s="77"/>
      <c r="CU545" s="77"/>
      <c r="CV545" s="77"/>
      <c r="CW545" s="77"/>
      <c r="CX545" s="77"/>
      <c r="CY545" s="77"/>
      <c r="CZ545" s="77"/>
      <c r="DA545" s="77"/>
      <c r="DB545" s="77"/>
      <c r="DC545" s="77"/>
      <c r="DD545" s="77"/>
      <c r="DE545" s="76"/>
      <c r="DF545" s="76"/>
      <c r="DG545" s="76"/>
      <c r="DI545" s="77"/>
      <c r="DJ545" s="77"/>
    </row>
    <row r="546" spans="1:114" s="105" customFormat="1" ht="15">
      <c r="A546" s="72"/>
      <c r="B546" s="72"/>
      <c r="C546" s="72"/>
      <c r="D546" s="72"/>
      <c r="E546" s="72"/>
      <c r="F546" s="77"/>
      <c r="G546" s="77"/>
      <c r="H546" s="77"/>
      <c r="I546" s="72"/>
      <c r="J546" s="103"/>
      <c r="K546" s="72"/>
      <c r="L546" s="72"/>
      <c r="M546" s="72"/>
      <c r="N546" s="72"/>
      <c r="O546" s="72"/>
      <c r="P546" s="77"/>
      <c r="Q546" s="78"/>
      <c r="R546" s="72"/>
      <c r="S546" s="77"/>
      <c r="T546" s="72"/>
      <c r="U546" s="72"/>
      <c r="V546" s="72"/>
      <c r="W546" s="72"/>
      <c r="X546" s="72"/>
      <c r="Y546" s="77"/>
      <c r="Z546" s="78"/>
      <c r="AA546" s="72"/>
      <c r="AB546" s="77"/>
      <c r="AC546" s="72"/>
      <c r="AD546" s="77"/>
      <c r="AE546" s="77"/>
      <c r="AF546" s="77"/>
      <c r="AG546" s="77"/>
      <c r="AH546" s="77"/>
      <c r="AI546" s="77"/>
      <c r="AJ546" s="77"/>
      <c r="AK546" s="77"/>
      <c r="AL546" s="72"/>
      <c r="AM546" s="72"/>
      <c r="AN546" s="72"/>
      <c r="AO546" s="72"/>
      <c r="AP546" s="72"/>
      <c r="AQ546" s="77"/>
      <c r="AR546" s="78"/>
      <c r="AS546" s="72"/>
      <c r="AT546" s="80"/>
      <c r="AU546" s="72"/>
      <c r="AV546" s="72"/>
      <c r="AW546" s="104"/>
      <c r="AX546" s="72"/>
      <c r="AY546" s="77"/>
      <c r="AZ546" s="82"/>
      <c r="BA546" s="83"/>
      <c r="BB546" s="72"/>
      <c r="BC546" s="72"/>
      <c r="BD546" s="103"/>
      <c r="BE546" s="72"/>
      <c r="BF546" s="72"/>
      <c r="BG546" s="77"/>
      <c r="BH546" s="76"/>
      <c r="BI546" s="72"/>
      <c r="BJ546" s="79"/>
      <c r="BK546" s="84"/>
      <c r="BL546" s="76"/>
      <c r="BM546" s="76"/>
      <c r="BN546" s="89"/>
      <c r="BO546" s="89"/>
      <c r="BP546" s="77"/>
      <c r="BQ546" s="77"/>
      <c r="BR546" s="77"/>
      <c r="BS546" s="77"/>
      <c r="BT546" s="77"/>
      <c r="BU546" s="77"/>
      <c r="BV546" s="77"/>
      <c r="BW546" s="77"/>
      <c r="BX546" s="77"/>
      <c r="BY546" s="77"/>
      <c r="BZ546" s="77"/>
      <c r="CA546" s="77"/>
      <c r="CB546" s="77"/>
      <c r="CC546" s="77"/>
      <c r="CD546" s="77"/>
      <c r="CE546" s="77"/>
      <c r="CF546" s="77"/>
      <c r="CG546" s="77"/>
      <c r="CH546" s="77"/>
      <c r="CI546" s="77"/>
      <c r="CJ546" s="77"/>
      <c r="CK546" s="77"/>
      <c r="CL546" s="77"/>
      <c r="CM546" s="77"/>
      <c r="CN546" s="77"/>
      <c r="CO546" s="77"/>
      <c r="CP546" s="77"/>
      <c r="CQ546" s="77"/>
      <c r="CR546" s="77"/>
      <c r="CS546" s="77"/>
      <c r="CT546" s="77"/>
      <c r="CU546" s="77"/>
      <c r="CV546" s="77"/>
      <c r="CW546" s="77"/>
      <c r="CX546" s="77"/>
      <c r="CY546" s="77"/>
      <c r="CZ546" s="77"/>
      <c r="DA546" s="77"/>
      <c r="DB546" s="77"/>
      <c r="DC546" s="77"/>
      <c r="DD546" s="77"/>
      <c r="DE546" s="76"/>
      <c r="DF546" s="76"/>
      <c r="DG546" s="76"/>
      <c r="DI546" s="77"/>
      <c r="DJ546" s="77"/>
    </row>
    <row r="547" spans="1:114" s="105" customFormat="1" ht="15">
      <c r="A547" s="72"/>
      <c r="B547" s="72"/>
      <c r="C547" s="72"/>
      <c r="D547" s="72"/>
      <c r="E547" s="72"/>
      <c r="F547" s="77"/>
      <c r="G547" s="77"/>
      <c r="H547" s="77"/>
      <c r="I547" s="72"/>
      <c r="J547" s="103"/>
      <c r="K547" s="72"/>
      <c r="L547" s="72"/>
      <c r="M547" s="72"/>
      <c r="N547" s="72"/>
      <c r="O547" s="72"/>
      <c r="P547" s="77"/>
      <c r="Q547" s="78"/>
      <c r="R547" s="72"/>
      <c r="S547" s="77"/>
      <c r="T547" s="72"/>
      <c r="U547" s="72"/>
      <c r="V547" s="72"/>
      <c r="W547" s="72"/>
      <c r="X547" s="72"/>
      <c r="Y547" s="77"/>
      <c r="Z547" s="78"/>
      <c r="AA547" s="72"/>
      <c r="AB547" s="77"/>
      <c r="AC547" s="72"/>
      <c r="AD547" s="77"/>
      <c r="AE547" s="77"/>
      <c r="AF547" s="77"/>
      <c r="AG547" s="77"/>
      <c r="AH547" s="77"/>
      <c r="AI547" s="77"/>
      <c r="AJ547" s="77"/>
      <c r="AK547" s="77"/>
      <c r="AL547" s="72"/>
      <c r="AM547" s="72"/>
      <c r="AN547" s="72"/>
      <c r="AO547" s="72"/>
      <c r="AP547" s="72"/>
      <c r="AQ547" s="77"/>
      <c r="AR547" s="78"/>
      <c r="AS547" s="72"/>
      <c r="AT547" s="80"/>
      <c r="AU547" s="72"/>
      <c r="AV547" s="72"/>
      <c r="AW547" s="104"/>
      <c r="AX547" s="72"/>
      <c r="AY547" s="77"/>
      <c r="AZ547" s="82"/>
      <c r="BA547" s="83"/>
      <c r="BB547" s="72"/>
      <c r="BC547" s="72"/>
      <c r="BD547" s="103"/>
      <c r="BE547" s="72"/>
      <c r="BF547" s="72"/>
      <c r="BG547" s="77"/>
      <c r="BH547" s="76"/>
      <c r="BI547" s="72"/>
      <c r="BJ547" s="79"/>
      <c r="BK547" s="84"/>
      <c r="BL547" s="76"/>
      <c r="BM547" s="76"/>
      <c r="BN547" s="89"/>
      <c r="BO547" s="89"/>
      <c r="BP547" s="77"/>
      <c r="BQ547" s="77"/>
      <c r="BR547" s="77"/>
      <c r="BS547" s="77"/>
      <c r="BT547" s="77"/>
      <c r="BU547" s="77"/>
      <c r="BV547" s="77"/>
      <c r="BW547" s="77"/>
      <c r="BX547" s="77"/>
      <c r="BY547" s="77"/>
      <c r="BZ547" s="77"/>
      <c r="CA547" s="77"/>
      <c r="CB547" s="77"/>
      <c r="CC547" s="77"/>
      <c r="CD547" s="77"/>
      <c r="CE547" s="77"/>
      <c r="CF547" s="77"/>
      <c r="CG547" s="77"/>
      <c r="CH547" s="77"/>
      <c r="CI547" s="77"/>
      <c r="CJ547" s="77"/>
      <c r="CK547" s="77"/>
      <c r="CL547" s="77"/>
      <c r="CM547" s="77"/>
      <c r="CN547" s="77"/>
      <c r="CO547" s="77"/>
      <c r="CP547" s="77"/>
      <c r="CQ547" s="77"/>
      <c r="CR547" s="77"/>
      <c r="CS547" s="77"/>
      <c r="CT547" s="77"/>
      <c r="CU547" s="77"/>
      <c r="CV547" s="77"/>
      <c r="CW547" s="77"/>
      <c r="CX547" s="77"/>
      <c r="CY547" s="77"/>
      <c r="CZ547" s="77"/>
      <c r="DA547" s="77"/>
      <c r="DB547" s="77"/>
      <c r="DC547" s="77"/>
      <c r="DD547" s="77"/>
      <c r="DE547" s="76"/>
      <c r="DF547" s="76"/>
      <c r="DG547" s="76"/>
      <c r="DI547" s="77"/>
      <c r="DJ547" s="77"/>
    </row>
    <row r="548" spans="1:114" s="105" customFormat="1" ht="15">
      <c r="A548" s="72"/>
      <c r="B548" s="72"/>
      <c r="C548" s="72"/>
      <c r="D548" s="72"/>
      <c r="E548" s="72"/>
      <c r="F548" s="77"/>
      <c r="G548" s="77"/>
      <c r="H548" s="77"/>
      <c r="I548" s="72"/>
      <c r="J548" s="103"/>
      <c r="K548" s="72"/>
      <c r="L548" s="72"/>
      <c r="M548" s="72"/>
      <c r="N548" s="72"/>
      <c r="O548" s="72"/>
      <c r="P548" s="77"/>
      <c r="Q548" s="78"/>
      <c r="R548" s="72"/>
      <c r="S548" s="77"/>
      <c r="T548" s="72"/>
      <c r="U548" s="72"/>
      <c r="V548" s="72"/>
      <c r="W548" s="72"/>
      <c r="X548" s="72"/>
      <c r="Y548" s="77"/>
      <c r="Z548" s="78"/>
      <c r="AA548" s="72"/>
      <c r="AB548" s="77"/>
      <c r="AC548" s="72"/>
      <c r="AD548" s="77"/>
      <c r="AE548" s="77"/>
      <c r="AF548" s="77"/>
      <c r="AG548" s="77"/>
      <c r="AH548" s="77"/>
      <c r="AI548" s="77"/>
      <c r="AJ548" s="77"/>
      <c r="AK548" s="77"/>
      <c r="AL548" s="72"/>
      <c r="AM548" s="72"/>
      <c r="AN548" s="72"/>
      <c r="AO548" s="72"/>
      <c r="AP548" s="72"/>
      <c r="AQ548" s="77"/>
      <c r="AR548" s="78"/>
      <c r="AS548" s="72"/>
      <c r="AT548" s="80"/>
      <c r="AU548" s="72"/>
      <c r="AV548" s="72"/>
      <c r="AW548" s="104"/>
      <c r="AX548" s="72"/>
      <c r="AY548" s="77"/>
      <c r="AZ548" s="82"/>
      <c r="BA548" s="83"/>
      <c r="BB548" s="72"/>
      <c r="BC548" s="72"/>
      <c r="BD548" s="103"/>
      <c r="BE548" s="72"/>
      <c r="BF548" s="72"/>
      <c r="BG548" s="77"/>
      <c r="BH548" s="76"/>
      <c r="BI548" s="72"/>
      <c r="BJ548" s="79"/>
      <c r="BK548" s="84"/>
      <c r="BL548" s="76"/>
      <c r="BM548" s="76"/>
      <c r="BN548" s="89"/>
      <c r="BO548" s="89"/>
      <c r="BP548" s="77"/>
      <c r="BQ548" s="77"/>
      <c r="BR548" s="77"/>
      <c r="BS548" s="77"/>
      <c r="BT548" s="77"/>
      <c r="BU548" s="77"/>
      <c r="BV548" s="77"/>
      <c r="BW548" s="77"/>
      <c r="BX548" s="77"/>
      <c r="BY548" s="77"/>
      <c r="BZ548" s="77"/>
      <c r="CA548" s="77"/>
      <c r="CB548" s="77"/>
      <c r="CC548" s="77"/>
      <c r="CD548" s="77"/>
      <c r="CE548" s="77"/>
      <c r="CF548" s="77"/>
      <c r="CG548" s="77"/>
      <c r="CH548" s="77"/>
      <c r="CI548" s="77"/>
      <c r="CJ548" s="77"/>
      <c r="CK548" s="77"/>
      <c r="CL548" s="77"/>
      <c r="CM548" s="77"/>
      <c r="CN548" s="77"/>
      <c r="CO548" s="77"/>
      <c r="CP548" s="77"/>
      <c r="CQ548" s="77"/>
      <c r="CR548" s="77"/>
      <c r="CS548" s="77"/>
      <c r="CT548" s="77"/>
      <c r="CU548" s="77"/>
      <c r="CV548" s="77"/>
      <c r="CW548" s="77"/>
      <c r="CX548" s="77"/>
      <c r="CY548" s="77"/>
      <c r="CZ548" s="77"/>
      <c r="DA548" s="77"/>
      <c r="DB548" s="77"/>
      <c r="DC548" s="77"/>
      <c r="DD548" s="77"/>
      <c r="DE548" s="76"/>
      <c r="DF548" s="76"/>
      <c r="DG548" s="76"/>
      <c r="DI548" s="77"/>
      <c r="DJ548" s="77"/>
    </row>
    <row r="549" spans="1:114" s="105" customFormat="1" ht="15">
      <c r="A549" s="72"/>
      <c r="B549" s="72"/>
      <c r="C549" s="72"/>
      <c r="D549" s="72"/>
      <c r="E549" s="72"/>
      <c r="F549" s="77"/>
      <c r="G549" s="77"/>
      <c r="H549" s="77"/>
      <c r="I549" s="72"/>
      <c r="J549" s="110"/>
      <c r="K549" s="72"/>
      <c r="L549" s="72"/>
      <c r="M549" s="72"/>
      <c r="N549" s="72"/>
      <c r="O549" s="72"/>
      <c r="P549" s="77"/>
      <c r="Q549" s="78"/>
      <c r="R549" s="72"/>
      <c r="S549" s="77"/>
      <c r="T549" s="72"/>
      <c r="U549" s="72"/>
      <c r="V549" s="72"/>
      <c r="W549" s="72"/>
      <c r="X549" s="72"/>
      <c r="Y549" s="77"/>
      <c r="Z549" s="78"/>
      <c r="AA549" s="72"/>
      <c r="AB549" s="77"/>
      <c r="AC549" s="72"/>
      <c r="AD549" s="77"/>
      <c r="AE549" s="77"/>
      <c r="AF549" s="77"/>
      <c r="AG549" s="77"/>
      <c r="AH549" s="77"/>
      <c r="AI549" s="77"/>
      <c r="AJ549" s="77"/>
      <c r="AK549" s="77"/>
      <c r="AL549" s="72"/>
      <c r="AM549" s="72"/>
      <c r="AN549" s="72"/>
      <c r="AO549" s="72"/>
      <c r="AP549" s="72"/>
      <c r="AQ549" s="77"/>
      <c r="AR549" s="78"/>
      <c r="AS549" s="72"/>
      <c r="AT549" s="80"/>
      <c r="AU549" s="72"/>
      <c r="AV549" s="72"/>
      <c r="AW549" s="104"/>
      <c r="AX549" s="72"/>
      <c r="AY549" s="77"/>
      <c r="AZ549" s="82"/>
      <c r="BA549" s="83"/>
      <c r="BB549" s="72"/>
      <c r="BC549" s="72"/>
      <c r="BD549" s="104"/>
      <c r="BE549" s="72"/>
      <c r="BF549" s="72"/>
      <c r="BG549" s="77"/>
      <c r="BH549" s="76"/>
      <c r="BI549" s="72"/>
      <c r="BJ549" s="79"/>
      <c r="BK549" s="84"/>
      <c r="BL549" s="76"/>
      <c r="BM549" s="76"/>
      <c r="BN549" s="89"/>
      <c r="BO549" s="89"/>
      <c r="BP549" s="77"/>
      <c r="BQ549" s="77"/>
      <c r="BR549" s="77"/>
      <c r="BS549" s="77"/>
      <c r="BT549" s="77"/>
      <c r="BU549" s="77"/>
      <c r="BV549" s="77"/>
      <c r="BW549" s="77"/>
      <c r="BX549" s="77"/>
      <c r="BY549" s="77"/>
      <c r="BZ549" s="77"/>
      <c r="CA549" s="77"/>
      <c r="CB549" s="77"/>
      <c r="CC549" s="77"/>
      <c r="CD549" s="77"/>
      <c r="CE549" s="77"/>
      <c r="CF549" s="77"/>
      <c r="CG549" s="77"/>
      <c r="CH549" s="77"/>
      <c r="CI549" s="77"/>
      <c r="CJ549" s="77"/>
      <c r="CK549" s="77"/>
      <c r="CL549" s="77"/>
      <c r="CM549" s="77"/>
      <c r="CN549" s="77"/>
      <c r="CO549" s="77"/>
      <c r="CP549" s="77"/>
      <c r="CQ549" s="77"/>
      <c r="CR549" s="77"/>
      <c r="CS549" s="77"/>
      <c r="CT549" s="77"/>
      <c r="CU549" s="77"/>
      <c r="CV549" s="77"/>
      <c r="CW549" s="77"/>
      <c r="CX549" s="77"/>
      <c r="CY549" s="77"/>
      <c r="CZ549" s="77"/>
      <c r="DA549" s="77"/>
      <c r="DB549" s="77"/>
      <c r="DC549" s="77"/>
      <c r="DD549" s="77"/>
      <c r="DE549" s="76"/>
      <c r="DF549" s="76"/>
      <c r="DG549" s="89"/>
      <c r="DI549" s="77"/>
      <c r="DJ549" s="77"/>
    </row>
    <row r="550" spans="1:114" s="105" customFormat="1" ht="15">
      <c r="A550" s="72"/>
      <c r="B550" s="72"/>
      <c r="C550" s="72"/>
      <c r="D550" s="72"/>
      <c r="E550" s="72"/>
      <c r="F550" s="77"/>
      <c r="G550" s="77"/>
      <c r="H550" s="77"/>
      <c r="I550" s="72"/>
      <c r="J550" s="103"/>
      <c r="K550" s="72"/>
      <c r="L550" s="72"/>
      <c r="M550" s="72"/>
      <c r="N550" s="72"/>
      <c r="O550" s="72"/>
      <c r="P550" s="77"/>
      <c r="Q550" s="78"/>
      <c r="R550" s="72"/>
      <c r="S550" s="77"/>
      <c r="T550" s="72"/>
      <c r="U550" s="72"/>
      <c r="V550" s="72"/>
      <c r="W550" s="72"/>
      <c r="X550" s="72"/>
      <c r="Y550" s="77"/>
      <c r="Z550" s="78"/>
      <c r="AA550" s="72"/>
      <c r="AB550" s="77"/>
      <c r="AC550" s="72"/>
      <c r="AD550" s="77"/>
      <c r="AE550" s="77"/>
      <c r="AF550" s="77"/>
      <c r="AG550" s="77"/>
      <c r="AH550" s="77"/>
      <c r="AI550" s="77"/>
      <c r="AJ550" s="77"/>
      <c r="AK550" s="77"/>
      <c r="AL550" s="72"/>
      <c r="AM550" s="72"/>
      <c r="AN550" s="72"/>
      <c r="AO550" s="72"/>
      <c r="AP550" s="72"/>
      <c r="AQ550" s="77"/>
      <c r="AR550" s="78"/>
      <c r="AS550" s="72"/>
      <c r="AT550" s="80"/>
      <c r="AU550" s="72"/>
      <c r="AV550" s="72"/>
      <c r="AW550" s="104"/>
      <c r="AX550" s="72"/>
      <c r="AY550" s="77"/>
      <c r="AZ550" s="82"/>
      <c r="BA550" s="83"/>
      <c r="BB550" s="72"/>
      <c r="BC550" s="72"/>
      <c r="BD550" s="103"/>
      <c r="BE550" s="72"/>
      <c r="BF550" s="72"/>
      <c r="BG550" s="77"/>
      <c r="BH550" s="76"/>
      <c r="BI550" s="72"/>
      <c r="BJ550" s="79"/>
      <c r="BK550" s="84"/>
      <c r="BL550" s="76"/>
      <c r="BM550" s="76"/>
      <c r="BN550" s="89"/>
      <c r="BO550" s="89"/>
      <c r="BP550" s="77"/>
      <c r="BQ550" s="77"/>
      <c r="BR550" s="77"/>
      <c r="BS550" s="77"/>
      <c r="BT550" s="77"/>
      <c r="BU550" s="77"/>
      <c r="BV550" s="77"/>
      <c r="BW550" s="77"/>
      <c r="BX550" s="77"/>
      <c r="BY550" s="77"/>
      <c r="BZ550" s="77"/>
      <c r="CA550" s="77"/>
      <c r="CB550" s="77"/>
      <c r="CC550" s="77"/>
      <c r="CD550" s="77"/>
      <c r="CE550" s="77"/>
      <c r="CF550" s="77"/>
      <c r="CG550" s="77"/>
      <c r="CH550" s="77"/>
      <c r="CI550" s="77"/>
      <c r="CJ550" s="77"/>
      <c r="CK550" s="77"/>
      <c r="CL550" s="77"/>
      <c r="CM550" s="77"/>
      <c r="CN550" s="77"/>
      <c r="CO550" s="77"/>
      <c r="CP550" s="77"/>
      <c r="CQ550" s="77"/>
      <c r="CR550" s="77"/>
      <c r="CS550" s="77"/>
      <c r="CT550" s="77"/>
      <c r="CU550" s="77"/>
      <c r="CV550" s="77"/>
      <c r="CW550" s="77"/>
      <c r="CX550" s="77"/>
      <c r="CY550" s="77"/>
      <c r="CZ550" s="77"/>
      <c r="DA550" s="77"/>
      <c r="DB550" s="77"/>
      <c r="DC550" s="77"/>
      <c r="DD550" s="77"/>
      <c r="DE550" s="76"/>
      <c r="DF550" s="76"/>
      <c r="DG550" s="76"/>
      <c r="DI550" s="77"/>
      <c r="DJ550" s="77"/>
    </row>
    <row r="551" spans="1:114" s="105" customFormat="1" ht="15">
      <c r="A551" s="72"/>
      <c r="B551" s="72"/>
      <c r="C551" s="72"/>
      <c r="D551" s="72"/>
      <c r="E551" s="72"/>
      <c r="F551" s="77"/>
      <c r="G551" s="77"/>
      <c r="H551" s="77"/>
      <c r="I551" s="72"/>
      <c r="J551" s="103"/>
      <c r="K551" s="72"/>
      <c r="L551" s="72"/>
      <c r="M551" s="72"/>
      <c r="N551" s="72"/>
      <c r="O551" s="72"/>
      <c r="P551" s="77"/>
      <c r="Q551" s="78"/>
      <c r="R551" s="72"/>
      <c r="S551" s="77"/>
      <c r="T551" s="72"/>
      <c r="U551" s="72"/>
      <c r="V551" s="72"/>
      <c r="W551" s="72"/>
      <c r="X551" s="72"/>
      <c r="Y551" s="77"/>
      <c r="Z551" s="78"/>
      <c r="AA551" s="72"/>
      <c r="AB551" s="77"/>
      <c r="AC551" s="72"/>
      <c r="AD551" s="77"/>
      <c r="AE551" s="77"/>
      <c r="AF551" s="77"/>
      <c r="AG551" s="77"/>
      <c r="AH551" s="77"/>
      <c r="AI551" s="77"/>
      <c r="AJ551" s="77"/>
      <c r="AK551" s="77"/>
      <c r="AL551" s="72"/>
      <c r="AM551" s="72"/>
      <c r="AN551" s="72"/>
      <c r="AO551" s="72"/>
      <c r="AP551" s="72"/>
      <c r="AQ551" s="77"/>
      <c r="AR551" s="78"/>
      <c r="AS551" s="72"/>
      <c r="AT551" s="80"/>
      <c r="AU551" s="72"/>
      <c r="AV551" s="72"/>
      <c r="AW551" s="104"/>
      <c r="AX551" s="72"/>
      <c r="AY551" s="77"/>
      <c r="AZ551" s="82"/>
      <c r="BA551" s="83"/>
      <c r="BB551" s="72"/>
      <c r="BC551" s="72"/>
      <c r="BD551" s="103"/>
      <c r="BE551" s="72"/>
      <c r="BF551" s="72"/>
      <c r="BG551" s="77"/>
      <c r="BH551" s="76"/>
      <c r="BI551" s="72"/>
      <c r="BJ551" s="79"/>
      <c r="BK551" s="84"/>
      <c r="BL551" s="76"/>
      <c r="BM551" s="76"/>
      <c r="BN551" s="89"/>
      <c r="BO551" s="89"/>
      <c r="BP551" s="77"/>
      <c r="BQ551" s="77"/>
      <c r="BR551" s="77"/>
      <c r="BS551" s="77"/>
      <c r="BT551" s="77"/>
      <c r="BU551" s="77"/>
      <c r="BV551" s="77"/>
      <c r="BW551" s="77"/>
      <c r="BX551" s="77"/>
      <c r="BY551" s="77"/>
      <c r="BZ551" s="77"/>
      <c r="CA551" s="77"/>
      <c r="CB551" s="77"/>
      <c r="CC551" s="77"/>
      <c r="CD551" s="77"/>
      <c r="CE551" s="77"/>
      <c r="CF551" s="77"/>
      <c r="CG551" s="77"/>
      <c r="CH551" s="77"/>
      <c r="CI551" s="77"/>
      <c r="CJ551" s="77"/>
      <c r="CK551" s="77"/>
      <c r="CL551" s="77"/>
      <c r="CM551" s="77"/>
      <c r="CN551" s="77"/>
      <c r="CO551" s="77"/>
      <c r="CP551" s="77"/>
      <c r="CQ551" s="77"/>
      <c r="CR551" s="77"/>
      <c r="CS551" s="77"/>
      <c r="CT551" s="77"/>
      <c r="CU551" s="77"/>
      <c r="CV551" s="77"/>
      <c r="CW551" s="77"/>
      <c r="CX551" s="77"/>
      <c r="CY551" s="77"/>
      <c r="CZ551" s="77"/>
      <c r="DA551" s="77"/>
      <c r="DB551" s="77"/>
      <c r="DC551" s="77"/>
      <c r="DD551" s="77"/>
      <c r="DE551" s="76"/>
      <c r="DF551" s="76"/>
      <c r="DG551" s="76"/>
      <c r="DI551" s="77"/>
      <c r="DJ551" s="77"/>
    </row>
    <row r="552" spans="1:114" s="105" customFormat="1" ht="15">
      <c r="A552" s="72"/>
      <c r="B552" s="72"/>
      <c r="C552" s="72"/>
      <c r="D552" s="72"/>
      <c r="E552" s="72"/>
      <c r="F552" s="77"/>
      <c r="G552" s="77"/>
      <c r="H552" s="77"/>
      <c r="I552" s="72"/>
      <c r="J552" s="103"/>
      <c r="K552" s="72"/>
      <c r="L552" s="72"/>
      <c r="M552" s="72"/>
      <c r="N552" s="72"/>
      <c r="O552" s="72"/>
      <c r="P552" s="77"/>
      <c r="Q552" s="78"/>
      <c r="R552" s="72"/>
      <c r="S552" s="77"/>
      <c r="T552" s="72"/>
      <c r="U552" s="72"/>
      <c r="V552" s="72"/>
      <c r="W552" s="72"/>
      <c r="X552" s="72"/>
      <c r="Y552" s="77"/>
      <c r="Z552" s="78"/>
      <c r="AA552" s="72"/>
      <c r="AB552" s="77"/>
      <c r="AC552" s="72"/>
      <c r="AD552" s="77"/>
      <c r="AE552" s="77"/>
      <c r="AF552" s="77"/>
      <c r="AG552" s="77"/>
      <c r="AH552" s="77"/>
      <c r="AI552" s="77"/>
      <c r="AJ552" s="77"/>
      <c r="AK552" s="77"/>
      <c r="AL552" s="72"/>
      <c r="AM552" s="72"/>
      <c r="AN552" s="72"/>
      <c r="AO552" s="72"/>
      <c r="AP552" s="72"/>
      <c r="AQ552" s="77"/>
      <c r="AR552" s="78"/>
      <c r="AS552" s="72"/>
      <c r="AT552" s="80"/>
      <c r="AU552" s="72"/>
      <c r="AV552" s="72"/>
      <c r="AW552" s="104"/>
      <c r="AX552" s="72"/>
      <c r="AY552" s="77"/>
      <c r="AZ552" s="82"/>
      <c r="BA552" s="83"/>
      <c r="BB552" s="72"/>
      <c r="BC552" s="72"/>
      <c r="BD552" s="103"/>
      <c r="BE552" s="72"/>
      <c r="BF552" s="72"/>
      <c r="BG552" s="77"/>
      <c r="BH552" s="76"/>
      <c r="BI552" s="72"/>
      <c r="BJ552" s="79"/>
      <c r="BK552" s="84"/>
      <c r="BL552" s="76"/>
      <c r="BM552" s="76"/>
      <c r="BN552" s="89"/>
      <c r="BO552" s="89"/>
      <c r="BP552" s="77"/>
      <c r="BQ552" s="77"/>
      <c r="BR552" s="77"/>
      <c r="BS552" s="77"/>
      <c r="BT552" s="77"/>
      <c r="BU552" s="77"/>
      <c r="BV552" s="77"/>
      <c r="BW552" s="77"/>
      <c r="BX552" s="77"/>
      <c r="BY552" s="77"/>
      <c r="BZ552" s="77"/>
      <c r="CA552" s="77"/>
      <c r="CB552" s="77"/>
      <c r="CC552" s="77"/>
      <c r="CD552" s="77"/>
      <c r="CE552" s="77"/>
      <c r="CF552" s="77"/>
      <c r="CG552" s="77"/>
      <c r="CH552" s="77"/>
      <c r="CI552" s="77"/>
      <c r="CJ552" s="77"/>
      <c r="CK552" s="77"/>
      <c r="CL552" s="77"/>
      <c r="CM552" s="77"/>
      <c r="CN552" s="77"/>
      <c r="CO552" s="77"/>
      <c r="CP552" s="77"/>
      <c r="CQ552" s="77"/>
      <c r="CR552" s="77"/>
      <c r="CS552" s="77"/>
      <c r="CT552" s="77"/>
      <c r="CU552" s="77"/>
      <c r="CV552" s="77"/>
      <c r="CW552" s="77"/>
      <c r="CX552" s="77"/>
      <c r="CY552" s="77"/>
      <c r="CZ552" s="77"/>
      <c r="DA552" s="77"/>
      <c r="DB552" s="77"/>
      <c r="DC552" s="77"/>
      <c r="DD552" s="77"/>
      <c r="DE552" s="76"/>
      <c r="DF552" s="76"/>
      <c r="DG552" s="76"/>
      <c r="DI552" s="77"/>
      <c r="DJ552" s="77"/>
    </row>
    <row r="553" spans="1:114" s="105" customFormat="1" ht="15">
      <c r="A553" s="72"/>
      <c r="B553" s="72"/>
      <c r="C553" s="72"/>
      <c r="D553" s="72"/>
      <c r="E553" s="72"/>
      <c r="F553" s="77"/>
      <c r="G553" s="77"/>
      <c r="H553" s="77"/>
      <c r="I553" s="72"/>
      <c r="J553" s="103"/>
      <c r="K553" s="72"/>
      <c r="L553" s="72"/>
      <c r="M553" s="72"/>
      <c r="N553" s="72"/>
      <c r="O553" s="72"/>
      <c r="P553" s="77"/>
      <c r="Q553" s="78"/>
      <c r="R553" s="72"/>
      <c r="S553" s="77"/>
      <c r="T553" s="72"/>
      <c r="U553" s="72"/>
      <c r="V553" s="72"/>
      <c r="W553" s="72"/>
      <c r="X553" s="72"/>
      <c r="Y553" s="77"/>
      <c r="Z553" s="78"/>
      <c r="AA553" s="72"/>
      <c r="AB553" s="77"/>
      <c r="AC553" s="72"/>
      <c r="AD553" s="77"/>
      <c r="AE553" s="77"/>
      <c r="AF553" s="77"/>
      <c r="AG553" s="77"/>
      <c r="AH553" s="77"/>
      <c r="AI553" s="77"/>
      <c r="AJ553" s="77"/>
      <c r="AK553" s="77"/>
      <c r="AL553" s="72"/>
      <c r="AM553" s="72"/>
      <c r="AN553" s="72"/>
      <c r="AO553" s="72"/>
      <c r="AP553" s="72"/>
      <c r="AQ553" s="77"/>
      <c r="AR553" s="78"/>
      <c r="AS553" s="72"/>
      <c r="AT553" s="80"/>
      <c r="AU553" s="72"/>
      <c r="AV553" s="72"/>
      <c r="AW553" s="104"/>
      <c r="AX553" s="72"/>
      <c r="AY553" s="77"/>
      <c r="AZ553" s="82"/>
      <c r="BA553" s="83"/>
      <c r="BB553" s="72"/>
      <c r="BC553" s="72"/>
      <c r="BD553" s="103"/>
      <c r="BE553" s="72"/>
      <c r="BF553" s="72"/>
      <c r="BG553" s="77"/>
      <c r="BH553" s="76"/>
      <c r="BI553" s="72"/>
      <c r="BJ553" s="79"/>
      <c r="BK553" s="84"/>
      <c r="BL553" s="76"/>
      <c r="BM553" s="76"/>
      <c r="BN553" s="89"/>
      <c r="BO553" s="89"/>
      <c r="BP553" s="77"/>
      <c r="BQ553" s="77"/>
      <c r="BR553" s="77"/>
      <c r="BS553" s="77"/>
      <c r="BT553" s="77"/>
      <c r="BU553" s="77"/>
      <c r="BV553" s="77"/>
      <c r="BW553" s="77"/>
      <c r="BX553" s="77"/>
      <c r="BY553" s="77"/>
      <c r="BZ553" s="77"/>
      <c r="CA553" s="77"/>
      <c r="CB553" s="77"/>
      <c r="CC553" s="77"/>
      <c r="CD553" s="77"/>
      <c r="CE553" s="77"/>
      <c r="CF553" s="77"/>
      <c r="CG553" s="77"/>
      <c r="CH553" s="77"/>
      <c r="CI553" s="77"/>
      <c r="CJ553" s="77"/>
      <c r="CK553" s="77"/>
      <c r="CL553" s="77"/>
      <c r="CM553" s="77"/>
      <c r="CN553" s="77"/>
      <c r="CO553" s="77"/>
      <c r="CP553" s="77"/>
      <c r="CQ553" s="77"/>
      <c r="CR553" s="77"/>
      <c r="CS553" s="77"/>
      <c r="CT553" s="77"/>
      <c r="CU553" s="77"/>
      <c r="CV553" s="77"/>
      <c r="CW553" s="77"/>
      <c r="CX553" s="77"/>
      <c r="CY553" s="77"/>
      <c r="CZ553" s="77"/>
      <c r="DA553" s="77"/>
      <c r="DB553" s="77"/>
      <c r="DC553" s="77"/>
      <c r="DD553" s="77"/>
      <c r="DE553" s="76"/>
      <c r="DF553" s="76"/>
      <c r="DG553" s="76"/>
      <c r="DI553" s="77"/>
      <c r="DJ553" s="77"/>
    </row>
    <row r="554" spans="1:114" s="105" customFormat="1" ht="15">
      <c r="A554" s="72"/>
      <c r="B554" s="72"/>
      <c r="C554" s="72"/>
      <c r="D554" s="72"/>
      <c r="E554" s="72"/>
      <c r="F554" s="77"/>
      <c r="G554" s="77"/>
      <c r="H554" s="77"/>
      <c r="I554" s="72"/>
      <c r="J554" s="103"/>
      <c r="K554" s="72"/>
      <c r="L554" s="72"/>
      <c r="M554" s="72"/>
      <c r="N554" s="72"/>
      <c r="O554" s="72"/>
      <c r="P554" s="77"/>
      <c r="Q554" s="78"/>
      <c r="R554" s="72"/>
      <c r="S554" s="77"/>
      <c r="T554" s="72"/>
      <c r="U554" s="72"/>
      <c r="V554" s="72"/>
      <c r="W554" s="72"/>
      <c r="X554" s="72"/>
      <c r="Y554" s="77"/>
      <c r="Z554" s="78"/>
      <c r="AA554" s="72"/>
      <c r="AB554" s="77"/>
      <c r="AC554" s="72"/>
      <c r="AD554" s="77"/>
      <c r="AE554" s="77"/>
      <c r="AF554" s="77"/>
      <c r="AG554" s="77"/>
      <c r="AH554" s="77"/>
      <c r="AI554" s="77"/>
      <c r="AJ554" s="77"/>
      <c r="AK554" s="77"/>
      <c r="AL554" s="72"/>
      <c r="AM554" s="72"/>
      <c r="AN554" s="72"/>
      <c r="AO554" s="72"/>
      <c r="AP554" s="72"/>
      <c r="AQ554" s="77"/>
      <c r="AR554" s="78"/>
      <c r="AS554" s="72"/>
      <c r="AT554" s="80"/>
      <c r="AU554" s="72"/>
      <c r="AV554" s="72"/>
      <c r="AW554" s="104"/>
      <c r="AX554" s="72"/>
      <c r="AY554" s="77"/>
      <c r="AZ554" s="82"/>
      <c r="BA554" s="83"/>
      <c r="BB554" s="72"/>
      <c r="BC554" s="72"/>
      <c r="BD554" s="103"/>
      <c r="BE554" s="72"/>
      <c r="BF554" s="72"/>
      <c r="BG554" s="77"/>
      <c r="BH554" s="76"/>
      <c r="BI554" s="72"/>
      <c r="BJ554" s="79"/>
      <c r="BK554" s="84"/>
      <c r="BL554" s="76"/>
      <c r="BM554" s="76"/>
      <c r="BN554" s="89"/>
      <c r="BO554" s="89"/>
      <c r="BP554" s="77"/>
      <c r="BQ554" s="77"/>
      <c r="BR554" s="77"/>
      <c r="BS554" s="77"/>
      <c r="BT554" s="77"/>
      <c r="BU554" s="77"/>
      <c r="BV554" s="77"/>
      <c r="BW554" s="77"/>
      <c r="BX554" s="77"/>
      <c r="BY554" s="77"/>
      <c r="BZ554" s="77"/>
      <c r="CA554" s="77"/>
      <c r="CB554" s="77"/>
      <c r="CC554" s="77"/>
      <c r="CD554" s="77"/>
      <c r="CE554" s="77"/>
      <c r="CF554" s="77"/>
      <c r="CG554" s="77"/>
      <c r="CH554" s="77"/>
      <c r="CI554" s="77"/>
      <c r="CJ554" s="77"/>
      <c r="CK554" s="77"/>
      <c r="CL554" s="77"/>
      <c r="CM554" s="77"/>
      <c r="CN554" s="77"/>
      <c r="CO554" s="77"/>
      <c r="CP554" s="77"/>
      <c r="CQ554" s="77"/>
      <c r="CR554" s="77"/>
      <c r="CS554" s="77"/>
      <c r="CT554" s="77"/>
      <c r="CU554" s="77"/>
      <c r="CV554" s="77"/>
      <c r="CW554" s="77"/>
      <c r="CX554" s="77"/>
      <c r="CY554" s="77"/>
      <c r="CZ554" s="77"/>
      <c r="DA554" s="77"/>
      <c r="DB554" s="77"/>
      <c r="DC554" s="77"/>
      <c r="DD554" s="77"/>
      <c r="DE554" s="76"/>
      <c r="DF554" s="76"/>
      <c r="DG554" s="76"/>
      <c r="DI554" s="77"/>
      <c r="DJ554" s="77"/>
    </row>
    <row r="555" spans="1:114" s="105" customFormat="1" ht="15">
      <c r="A555" s="72"/>
      <c r="B555" s="72"/>
      <c r="C555" s="72"/>
      <c r="D555" s="72"/>
      <c r="E555" s="72"/>
      <c r="F555" s="77"/>
      <c r="G555" s="77"/>
      <c r="H555" s="77"/>
      <c r="I555" s="72"/>
      <c r="J555" s="103"/>
      <c r="K555" s="72"/>
      <c r="L555" s="72"/>
      <c r="M555" s="72"/>
      <c r="N555" s="72"/>
      <c r="O555" s="72"/>
      <c r="P555" s="77"/>
      <c r="Q555" s="78"/>
      <c r="R555" s="72"/>
      <c r="S555" s="77"/>
      <c r="T555" s="72"/>
      <c r="U555" s="72"/>
      <c r="V555" s="72"/>
      <c r="W555" s="72"/>
      <c r="X555" s="72"/>
      <c r="Y555" s="77"/>
      <c r="Z555" s="78"/>
      <c r="AA555" s="72"/>
      <c r="AB555" s="77"/>
      <c r="AC555" s="72"/>
      <c r="AD555" s="77"/>
      <c r="AE555" s="77"/>
      <c r="AF555" s="77"/>
      <c r="AG555" s="77"/>
      <c r="AH555" s="77"/>
      <c r="AI555" s="77"/>
      <c r="AJ555" s="77"/>
      <c r="AK555" s="77"/>
      <c r="AL555" s="72"/>
      <c r="AM555" s="72"/>
      <c r="AN555" s="72"/>
      <c r="AO555" s="72"/>
      <c r="AP555" s="72"/>
      <c r="AQ555" s="77"/>
      <c r="AR555" s="78"/>
      <c r="AS555" s="72"/>
      <c r="AT555" s="80"/>
      <c r="AU555" s="72"/>
      <c r="AV555" s="72"/>
      <c r="AW555" s="104"/>
      <c r="AX555" s="72"/>
      <c r="AY555" s="77"/>
      <c r="AZ555" s="82"/>
      <c r="BA555" s="83"/>
      <c r="BB555" s="72"/>
      <c r="BC555" s="72"/>
      <c r="BD555" s="103"/>
      <c r="BE555" s="72"/>
      <c r="BF555" s="72"/>
      <c r="BG555" s="77"/>
      <c r="BH555" s="76"/>
      <c r="BI555" s="72"/>
      <c r="BJ555" s="79"/>
      <c r="BK555" s="84"/>
      <c r="BL555" s="76"/>
      <c r="BM555" s="76"/>
      <c r="BN555" s="89"/>
      <c r="BO555" s="89"/>
      <c r="BP555" s="77"/>
      <c r="BQ555" s="77"/>
      <c r="BR555" s="77"/>
      <c r="BS555" s="77"/>
      <c r="BT555" s="77"/>
      <c r="BU555" s="77"/>
      <c r="BV555" s="77"/>
      <c r="BW555" s="77"/>
      <c r="BX555" s="77"/>
      <c r="BY555" s="77"/>
      <c r="BZ555" s="77"/>
      <c r="CA555" s="77"/>
      <c r="CB555" s="77"/>
      <c r="CC555" s="77"/>
      <c r="CD555" s="77"/>
      <c r="CE555" s="77"/>
      <c r="CF555" s="77"/>
      <c r="CG555" s="77"/>
      <c r="CH555" s="77"/>
      <c r="CI555" s="77"/>
      <c r="CJ555" s="77"/>
      <c r="CK555" s="77"/>
      <c r="CL555" s="77"/>
      <c r="CM555" s="77"/>
      <c r="CN555" s="77"/>
      <c r="CO555" s="77"/>
      <c r="CP555" s="77"/>
      <c r="CQ555" s="77"/>
      <c r="CR555" s="77"/>
      <c r="CS555" s="77"/>
      <c r="CT555" s="77"/>
      <c r="CU555" s="77"/>
      <c r="CV555" s="77"/>
      <c r="CW555" s="77"/>
      <c r="CX555" s="77"/>
      <c r="CY555" s="77"/>
      <c r="CZ555" s="77"/>
      <c r="DA555" s="77"/>
      <c r="DB555" s="77"/>
      <c r="DC555" s="77"/>
      <c r="DD555" s="77"/>
      <c r="DE555" s="76"/>
      <c r="DF555" s="76"/>
      <c r="DG555" s="76"/>
      <c r="DI555" s="77"/>
      <c r="DJ555" s="77"/>
    </row>
    <row r="556" spans="1:114" s="105" customFormat="1" ht="15">
      <c r="A556" s="72"/>
      <c r="B556" s="72"/>
      <c r="C556" s="72"/>
      <c r="D556" s="72"/>
      <c r="E556" s="72"/>
      <c r="F556" s="77"/>
      <c r="G556" s="77"/>
      <c r="H556" s="77"/>
      <c r="I556" s="72"/>
      <c r="J556" s="103"/>
      <c r="K556" s="72"/>
      <c r="L556" s="72"/>
      <c r="M556" s="72"/>
      <c r="N556" s="72"/>
      <c r="O556" s="72"/>
      <c r="P556" s="77"/>
      <c r="Q556" s="78"/>
      <c r="R556" s="72"/>
      <c r="S556" s="77"/>
      <c r="T556" s="72"/>
      <c r="U556" s="72"/>
      <c r="V556" s="72"/>
      <c r="W556" s="72"/>
      <c r="X556" s="72"/>
      <c r="Y556" s="77"/>
      <c r="Z556" s="78"/>
      <c r="AA556" s="72"/>
      <c r="AB556" s="77"/>
      <c r="AC556" s="72"/>
      <c r="AD556" s="77"/>
      <c r="AE556" s="77"/>
      <c r="AF556" s="77"/>
      <c r="AG556" s="77"/>
      <c r="AH556" s="77"/>
      <c r="AI556" s="77"/>
      <c r="AJ556" s="77"/>
      <c r="AK556" s="77"/>
      <c r="AL556" s="72"/>
      <c r="AM556" s="72"/>
      <c r="AN556" s="72"/>
      <c r="AO556" s="72"/>
      <c r="AP556" s="72"/>
      <c r="AQ556" s="77"/>
      <c r="AR556" s="78"/>
      <c r="AS556" s="72"/>
      <c r="AT556" s="80"/>
      <c r="AU556" s="72"/>
      <c r="AV556" s="72"/>
      <c r="AW556" s="104"/>
      <c r="AX556" s="72"/>
      <c r="AY556" s="77"/>
      <c r="AZ556" s="82"/>
      <c r="BA556" s="83"/>
      <c r="BB556" s="72"/>
      <c r="BC556" s="108"/>
      <c r="BD556" s="103"/>
      <c r="BE556" s="72"/>
      <c r="BF556" s="72"/>
      <c r="BG556" s="77"/>
      <c r="BH556" s="76"/>
      <c r="BI556" s="72"/>
      <c r="BJ556" s="79"/>
      <c r="BK556" s="84"/>
      <c r="BL556" s="76"/>
      <c r="BM556" s="76"/>
      <c r="BN556" s="89"/>
      <c r="BO556" s="89"/>
      <c r="BP556" s="77"/>
      <c r="BQ556" s="77"/>
      <c r="BR556" s="77"/>
      <c r="BS556" s="77"/>
      <c r="BT556" s="77"/>
      <c r="BU556" s="77"/>
      <c r="BV556" s="77"/>
      <c r="BW556" s="77"/>
      <c r="BX556" s="77"/>
      <c r="BY556" s="77"/>
      <c r="BZ556" s="77"/>
      <c r="CA556" s="77"/>
      <c r="CB556" s="77"/>
      <c r="CC556" s="77"/>
      <c r="CD556" s="77"/>
      <c r="CE556" s="77"/>
      <c r="CF556" s="77"/>
      <c r="CG556" s="77"/>
      <c r="CH556" s="77"/>
      <c r="CI556" s="77"/>
      <c r="CJ556" s="77"/>
      <c r="CK556" s="77"/>
      <c r="CL556" s="77"/>
      <c r="CM556" s="77"/>
      <c r="CN556" s="77"/>
      <c r="CO556" s="77"/>
      <c r="CP556" s="77"/>
      <c r="CQ556" s="77"/>
      <c r="CR556" s="77"/>
      <c r="CS556" s="77"/>
      <c r="CT556" s="77"/>
      <c r="CU556" s="77"/>
      <c r="CV556" s="77"/>
      <c r="CW556" s="77"/>
      <c r="CX556" s="77"/>
      <c r="CY556" s="77"/>
      <c r="CZ556" s="77"/>
      <c r="DA556" s="77"/>
      <c r="DB556" s="77"/>
      <c r="DC556" s="77"/>
      <c r="DD556" s="77"/>
      <c r="DE556" s="76"/>
      <c r="DF556" s="76"/>
      <c r="DG556" s="76"/>
      <c r="DI556" s="77"/>
      <c r="DJ556" s="77"/>
    </row>
    <row r="557" spans="1:114" s="105" customFormat="1" ht="15">
      <c r="A557" s="112"/>
      <c r="B557" s="112"/>
      <c r="C557" s="72"/>
      <c r="D557" s="72"/>
      <c r="E557" s="72"/>
      <c r="F557" s="77"/>
      <c r="G557" s="77"/>
      <c r="H557" s="77"/>
      <c r="I557" s="72"/>
      <c r="J557" s="103"/>
      <c r="K557" s="72"/>
      <c r="L557" s="72"/>
      <c r="M557" s="72"/>
      <c r="N557" s="72"/>
      <c r="O557" s="72"/>
      <c r="P557" s="77"/>
      <c r="Q557" s="78"/>
      <c r="R557" s="72"/>
      <c r="S557" s="77"/>
      <c r="T557" s="72"/>
      <c r="U557" s="72"/>
      <c r="V557" s="72"/>
      <c r="W557" s="72"/>
      <c r="X557" s="72"/>
      <c r="Y557" s="77"/>
      <c r="Z557" s="78"/>
      <c r="AA557" s="72"/>
      <c r="AB557" s="77"/>
      <c r="AC557" s="72"/>
      <c r="AD557" s="77"/>
      <c r="AE557" s="77"/>
      <c r="AF557" s="77"/>
      <c r="AG557" s="77"/>
      <c r="AH557" s="77"/>
      <c r="AI557" s="77"/>
      <c r="AJ557" s="77"/>
      <c r="AK557" s="77"/>
      <c r="AL557" s="72"/>
      <c r="AM557" s="72"/>
      <c r="AN557" s="72"/>
      <c r="AO557" s="72"/>
      <c r="AP557" s="72"/>
      <c r="AQ557" s="77"/>
      <c r="AR557" s="78"/>
      <c r="AS557" s="72"/>
      <c r="AT557" s="80"/>
      <c r="AU557" s="72"/>
      <c r="AV557" s="72"/>
      <c r="AW557" s="104"/>
      <c r="AX557" s="72"/>
      <c r="AY557" s="77"/>
      <c r="AZ557" s="82"/>
      <c r="BA557" s="83"/>
      <c r="BB557" s="72"/>
      <c r="BC557" s="108"/>
      <c r="BD557" s="103"/>
      <c r="BE557" s="72"/>
      <c r="BF557" s="72"/>
      <c r="BG557" s="77"/>
      <c r="BH557" s="76"/>
      <c r="BI557" s="72"/>
      <c r="BJ557" s="79"/>
      <c r="BK557" s="84"/>
      <c r="BL557" s="76"/>
      <c r="BM557" s="76"/>
      <c r="BN557" s="89"/>
      <c r="BO557" s="89"/>
      <c r="BP557" s="77"/>
      <c r="BQ557" s="77"/>
      <c r="BR557" s="77"/>
      <c r="BS557" s="77"/>
      <c r="BT557" s="77"/>
      <c r="BU557" s="77"/>
      <c r="BV557" s="77"/>
      <c r="BW557" s="77"/>
      <c r="BX557" s="77"/>
      <c r="BY557" s="77"/>
      <c r="BZ557" s="77"/>
      <c r="CA557" s="77"/>
      <c r="CB557" s="77"/>
      <c r="CC557" s="77"/>
      <c r="CD557" s="77"/>
      <c r="CE557" s="77"/>
      <c r="CF557" s="77"/>
      <c r="CG557" s="77"/>
      <c r="CH557" s="77"/>
      <c r="CI557" s="77"/>
      <c r="CJ557" s="77"/>
      <c r="CK557" s="77"/>
      <c r="CL557" s="77"/>
      <c r="CM557" s="77"/>
      <c r="CN557" s="77"/>
      <c r="CO557" s="77"/>
      <c r="CP557" s="77"/>
      <c r="CQ557" s="77"/>
      <c r="CR557" s="77"/>
      <c r="CS557" s="77"/>
      <c r="CT557" s="77"/>
      <c r="CU557" s="77"/>
      <c r="CV557" s="77"/>
      <c r="CW557" s="77"/>
      <c r="CX557" s="77"/>
      <c r="CY557" s="77"/>
      <c r="CZ557" s="77"/>
      <c r="DA557" s="77"/>
      <c r="DB557" s="77"/>
      <c r="DC557" s="77"/>
      <c r="DD557" s="77"/>
      <c r="DE557" s="76"/>
      <c r="DF557" s="76"/>
      <c r="DG557" s="76"/>
      <c r="DI557" s="77"/>
      <c r="DJ557" s="77"/>
    </row>
    <row r="558" spans="1:114" s="105" customFormat="1" ht="15">
      <c r="A558" s="112"/>
      <c r="B558" s="112"/>
      <c r="C558" s="72"/>
      <c r="D558" s="72"/>
      <c r="E558" s="72"/>
      <c r="F558" s="77"/>
      <c r="G558" s="77"/>
      <c r="H558" s="77"/>
      <c r="I558" s="72"/>
      <c r="J558" s="103"/>
      <c r="K558" s="72"/>
      <c r="L558" s="72"/>
      <c r="M558" s="72"/>
      <c r="N558" s="72"/>
      <c r="O558" s="72"/>
      <c r="P558" s="77"/>
      <c r="Q558" s="78"/>
      <c r="R558" s="72"/>
      <c r="S558" s="77"/>
      <c r="T558" s="72"/>
      <c r="U558" s="72"/>
      <c r="V558" s="72"/>
      <c r="W558" s="72"/>
      <c r="X558" s="72"/>
      <c r="Y558" s="77"/>
      <c r="Z558" s="78"/>
      <c r="AA558" s="72"/>
      <c r="AB558" s="77"/>
      <c r="AC558" s="72"/>
      <c r="AD558" s="77"/>
      <c r="AE558" s="77"/>
      <c r="AF558" s="77"/>
      <c r="AG558" s="77"/>
      <c r="AH558" s="77"/>
      <c r="AI558" s="77"/>
      <c r="AJ558" s="77"/>
      <c r="AK558" s="77"/>
      <c r="AL558" s="72"/>
      <c r="AM558" s="72"/>
      <c r="AN558" s="72"/>
      <c r="AO558" s="72"/>
      <c r="AP558" s="72"/>
      <c r="AQ558" s="77"/>
      <c r="AR558" s="78"/>
      <c r="AS558" s="72"/>
      <c r="AT558" s="80"/>
      <c r="AU558" s="72"/>
      <c r="AV558" s="72"/>
      <c r="AW558" s="104"/>
      <c r="AX558" s="72"/>
      <c r="AY558" s="77"/>
      <c r="AZ558" s="82"/>
      <c r="BA558" s="83"/>
      <c r="BB558" s="72"/>
      <c r="BC558" s="108"/>
      <c r="BD558" s="103"/>
      <c r="BE558" s="72"/>
      <c r="BF558" s="72"/>
      <c r="BG558" s="77"/>
      <c r="BH558" s="76"/>
      <c r="BI558" s="72"/>
      <c r="BJ558" s="79"/>
      <c r="BK558" s="84"/>
      <c r="BL558" s="76"/>
      <c r="BM558" s="76"/>
      <c r="BN558" s="89"/>
      <c r="BO558" s="89"/>
      <c r="BP558" s="77"/>
      <c r="BQ558" s="77"/>
      <c r="BR558" s="77"/>
      <c r="BS558" s="77"/>
      <c r="BT558" s="77"/>
      <c r="BU558" s="77"/>
      <c r="BV558" s="77"/>
      <c r="BW558" s="77"/>
      <c r="BX558" s="77"/>
      <c r="BY558" s="77"/>
      <c r="BZ558" s="77"/>
      <c r="CA558" s="77"/>
      <c r="CB558" s="77"/>
      <c r="CC558" s="77"/>
      <c r="CD558" s="77"/>
      <c r="CE558" s="77"/>
      <c r="CF558" s="77"/>
      <c r="CG558" s="77"/>
      <c r="CH558" s="77"/>
      <c r="CI558" s="77"/>
      <c r="CJ558" s="77"/>
      <c r="CK558" s="77"/>
      <c r="CL558" s="77"/>
      <c r="CM558" s="77"/>
      <c r="CN558" s="77"/>
      <c r="CO558" s="77"/>
      <c r="CP558" s="77"/>
      <c r="CQ558" s="77"/>
      <c r="CR558" s="77"/>
      <c r="CS558" s="77"/>
      <c r="CT558" s="77"/>
      <c r="CU558" s="77"/>
      <c r="CV558" s="77"/>
      <c r="CW558" s="77"/>
      <c r="CX558" s="77"/>
      <c r="CY558" s="77"/>
      <c r="CZ558" s="77"/>
      <c r="DA558" s="77"/>
      <c r="DB558" s="77"/>
      <c r="DC558" s="77"/>
      <c r="DD558" s="77"/>
      <c r="DE558" s="76"/>
      <c r="DF558" s="76"/>
      <c r="DG558" s="76"/>
      <c r="DI558" s="77"/>
      <c r="DJ558" s="77"/>
    </row>
    <row r="559" spans="1:114" s="105" customFormat="1" ht="15">
      <c r="A559" s="112"/>
      <c r="B559" s="113"/>
      <c r="C559" s="72"/>
      <c r="D559" s="72"/>
      <c r="E559" s="72"/>
      <c r="F559" s="77"/>
      <c r="G559" s="77"/>
      <c r="H559" s="77"/>
      <c r="I559" s="72"/>
      <c r="J559" s="103"/>
      <c r="K559" s="72"/>
      <c r="L559" s="72"/>
      <c r="M559" s="72"/>
      <c r="N559" s="72"/>
      <c r="O559" s="72"/>
      <c r="P559" s="77"/>
      <c r="Q559" s="78"/>
      <c r="R559" s="72"/>
      <c r="S559" s="77"/>
      <c r="T559" s="72"/>
      <c r="U559" s="72"/>
      <c r="V559" s="72"/>
      <c r="W559" s="72"/>
      <c r="X559" s="72"/>
      <c r="Y559" s="77"/>
      <c r="Z559" s="78"/>
      <c r="AA559" s="72"/>
      <c r="AB559" s="77"/>
      <c r="AC559" s="72"/>
      <c r="AD559" s="77"/>
      <c r="AE559" s="77"/>
      <c r="AF559" s="77"/>
      <c r="AG559" s="77"/>
      <c r="AH559" s="77"/>
      <c r="AI559" s="77"/>
      <c r="AJ559" s="77"/>
      <c r="AK559" s="77"/>
      <c r="AL559" s="72"/>
      <c r="AM559" s="72"/>
      <c r="AN559" s="72"/>
      <c r="AO559" s="72"/>
      <c r="AP559" s="72"/>
      <c r="AQ559" s="77"/>
      <c r="AR559" s="78"/>
      <c r="AS559" s="72"/>
      <c r="AT559" s="80"/>
      <c r="AU559" s="72"/>
      <c r="AV559" s="114"/>
      <c r="AW559" s="104"/>
      <c r="AX559" s="72"/>
      <c r="AY559" s="77"/>
      <c r="AZ559" s="82"/>
      <c r="BA559" s="83"/>
      <c r="BB559" s="72"/>
      <c r="BC559" s="114"/>
      <c r="BD559" s="103"/>
      <c r="BE559" s="72"/>
      <c r="BF559" s="72"/>
      <c r="BG559" s="77"/>
      <c r="BH559" s="76"/>
      <c r="BI559" s="72"/>
      <c r="BJ559" s="79"/>
      <c r="BK559" s="84"/>
      <c r="BL559" s="76"/>
      <c r="BM559" s="76"/>
      <c r="BN559" s="89"/>
      <c r="BO559" s="89"/>
      <c r="BP559" s="77"/>
      <c r="BQ559" s="77"/>
      <c r="BR559" s="77"/>
      <c r="BS559" s="77"/>
      <c r="BT559" s="77"/>
      <c r="BU559" s="77"/>
      <c r="BV559" s="77"/>
      <c r="BW559" s="77"/>
      <c r="BX559" s="77"/>
      <c r="BY559" s="77"/>
      <c r="BZ559" s="77"/>
      <c r="CA559" s="77"/>
      <c r="CB559" s="77"/>
      <c r="CC559" s="77"/>
      <c r="CD559" s="77"/>
      <c r="CE559" s="77"/>
      <c r="CF559" s="77"/>
      <c r="CG559" s="77"/>
      <c r="CH559" s="77"/>
      <c r="CI559" s="77"/>
      <c r="CJ559" s="77"/>
      <c r="CK559" s="77"/>
      <c r="CL559" s="77"/>
      <c r="CM559" s="77"/>
      <c r="CN559" s="77"/>
      <c r="CO559" s="77"/>
      <c r="CP559" s="77"/>
      <c r="CQ559" s="77"/>
      <c r="CR559" s="77"/>
      <c r="CS559" s="77"/>
      <c r="CT559" s="77"/>
      <c r="CU559" s="77"/>
      <c r="CV559" s="77"/>
      <c r="CW559" s="77"/>
      <c r="CX559" s="77"/>
      <c r="CY559" s="77"/>
      <c r="CZ559" s="77"/>
      <c r="DA559" s="77"/>
      <c r="DB559" s="77"/>
      <c r="DC559" s="77"/>
      <c r="DD559" s="77"/>
      <c r="DE559" s="76"/>
      <c r="DF559" s="76"/>
      <c r="DG559" s="76"/>
      <c r="DI559" s="77"/>
      <c r="DJ559" s="77"/>
    </row>
    <row r="560" spans="1:114" s="105" customFormat="1" ht="15">
      <c r="A560" s="112"/>
      <c r="B560" s="112"/>
      <c r="C560" s="72"/>
      <c r="D560" s="72"/>
      <c r="E560" s="72"/>
      <c r="F560" s="77"/>
      <c r="G560" s="77"/>
      <c r="H560" s="77"/>
      <c r="I560" s="72"/>
      <c r="J560" s="103"/>
      <c r="K560" s="72"/>
      <c r="L560" s="72"/>
      <c r="M560" s="72"/>
      <c r="N560" s="72"/>
      <c r="O560" s="72"/>
      <c r="P560" s="77"/>
      <c r="Q560" s="78"/>
      <c r="R560" s="72"/>
      <c r="S560" s="77"/>
      <c r="T560" s="72"/>
      <c r="U560" s="72"/>
      <c r="V560" s="72"/>
      <c r="W560" s="72"/>
      <c r="X560" s="72"/>
      <c r="Y560" s="77"/>
      <c r="Z560" s="78"/>
      <c r="AA560" s="72"/>
      <c r="AB560" s="77"/>
      <c r="AC560" s="72"/>
      <c r="AD560" s="77"/>
      <c r="AE560" s="77"/>
      <c r="AF560" s="77"/>
      <c r="AG560" s="77"/>
      <c r="AH560" s="77"/>
      <c r="AI560" s="77"/>
      <c r="AJ560" s="77"/>
      <c r="AK560" s="77"/>
      <c r="AL560" s="72"/>
      <c r="AM560" s="72"/>
      <c r="AN560" s="72"/>
      <c r="AO560" s="72"/>
      <c r="AP560" s="72"/>
      <c r="AQ560" s="77"/>
      <c r="AR560" s="78"/>
      <c r="AS560" s="72"/>
      <c r="AT560" s="80"/>
      <c r="AU560" s="72"/>
      <c r="AV560" s="72"/>
      <c r="AW560" s="104"/>
      <c r="AX560" s="72"/>
      <c r="AY560" s="77"/>
      <c r="AZ560" s="82"/>
      <c r="BA560" s="83"/>
      <c r="BB560" s="72"/>
      <c r="BC560" s="114"/>
      <c r="BD560" s="103"/>
      <c r="BE560" s="72"/>
      <c r="BF560" s="72"/>
      <c r="BG560" s="77"/>
      <c r="BH560" s="76"/>
      <c r="BI560" s="72"/>
      <c r="BJ560" s="79"/>
      <c r="BK560" s="84"/>
      <c r="BL560" s="76"/>
      <c r="BM560" s="76"/>
      <c r="BN560" s="89"/>
      <c r="BO560" s="89"/>
      <c r="BP560" s="77"/>
      <c r="BQ560" s="77"/>
      <c r="BR560" s="77"/>
      <c r="BS560" s="77"/>
      <c r="BT560" s="77"/>
      <c r="BU560" s="77"/>
      <c r="BV560" s="77"/>
      <c r="BW560" s="77"/>
      <c r="BX560" s="77"/>
      <c r="BY560" s="77"/>
      <c r="BZ560" s="77"/>
      <c r="CA560" s="77"/>
      <c r="CB560" s="77"/>
      <c r="CC560" s="77"/>
      <c r="CD560" s="77"/>
      <c r="CE560" s="77"/>
      <c r="CF560" s="77"/>
      <c r="CG560" s="77"/>
      <c r="CH560" s="77"/>
      <c r="CI560" s="77"/>
      <c r="CJ560" s="77"/>
      <c r="CK560" s="77"/>
      <c r="CL560" s="77"/>
      <c r="CM560" s="77"/>
      <c r="CN560" s="77"/>
      <c r="CO560" s="77"/>
      <c r="CP560" s="77"/>
      <c r="CQ560" s="77"/>
      <c r="CR560" s="77"/>
      <c r="CS560" s="77"/>
      <c r="CT560" s="77"/>
      <c r="CU560" s="77"/>
      <c r="CV560" s="77"/>
      <c r="CW560" s="77"/>
      <c r="CX560" s="77"/>
      <c r="CY560" s="77"/>
      <c r="CZ560" s="77"/>
      <c r="DA560" s="77"/>
      <c r="DB560" s="77"/>
      <c r="DC560" s="77"/>
      <c r="DD560" s="77"/>
      <c r="DE560" s="76"/>
      <c r="DF560" s="76"/>
      <c r="DG560" s="76"/>
      <c r="DI560" s="77"/>
      <c r="DJ560" s="77"/>
    </row>
    <row r="561" spans="1:114" s="105" customFormat="1" ht="15">
      <c r="A561" s="72"/>
      <c r="B561" s="72"/>
      <c r="C561" s="72"/>
      <c r="D561" s="72"/>
      <c r="E561" s="72"/>
      <c r="F561" s="77"/>
      <c r="G561" s="77"/>
      <c r="H561" s="77"/>
      <c r="I561" s="72"/>
      <c r="J561" s="103"/>
      <c r="K561" s="72"/>
      <c r="L561" s="72"/>
      <c r="M561" s="72"/>
      <c r="N561" s="72"/>
      <c r="O561" s="72"/>
      <c r="P561" s="77"/>
      <c r="Q561" s="78"/>
      <c r="R561" s="72"/>
      <c r="S561" s="77"/>
      <c r="T561" s="72"/>
      <c r="U561" s="72"/>
      <c r="V561" s="72"/>
      <c r="W561" s="72"/>
      <c r="X561" s="72"/>
      <c r="Y561" s="77"/>
      <c r="Z561" s="78"/>
      <c r="AA561" s="72"/>
      <c r="AB561" s="77"/>
      <c r="AC561" s="72"/>
      <c r="AD561" s="77"/>
      <c r="AE561" s="77"/>
      <c r="AF561" s="77"/>
      <c r="AG561" s="77"/>
      <c r="AH561" s="77"/>
      <c r="AI561" s="77"/>
      <c r="AJ561" s="77"/>
      <c r="AK561" s="77"/>
      <c r="AL561" s="72"/>
      <c r="AM561" s="72"/>
      <c r="AN561" s="72"/>
      <c r="AO561" s="72"/>
      <c r="AP561" s="72"/>
      <c r="AQ561" s="77"/>
      <c r="AR561" s="78"/>
      <c r="AS561" s="72"/>
      <c r="AT561" s="80"/>
      <c r="AU561" s="72"/>
      <c r="AV561" s="72"/>
      <c r="AW561" s="104"/>
      <c r="AX561" s="72"/>
      <c r="AY561" s="77"/>
      <c r="AZ561" s="82"/>
      <c r="BA561" s="83"/>
      <c r="BB561" s="72"/>
      <c r="BC561" s="72"/>
      <c r="BD561" s="103"/>
      <c r="BE561" s="72"/>
      <c r="BF561" s="72"/>
      <c r="BG561" s="77"/>
      <c r="BH561" s="76"/>
      <c r="BI561" s="72"/>
      <c r="BJ561" s="79"/>
      <c r="BK561" s="84"/>
      <c r="BL561" s="76"/>
      <c r="BM561" s="76"/>
      <c r="BN561" s="89"/>
      <c r="BO561" s="89"/>
      <c r="BP561" s="77"/>
      <c r="BQ561" s="77"/>
      <c r="BR561" s="77"/>
      <c r="BS561" s="77"/>
      <c r="BT561" s="77"/>
      <c r="BU561" s="77"/>
      <c r="BV561" s="77"/>
      <c r="BW561" s="77"/>
      <c r="BX561" s="77"/>
      <c r="BY561" s="77"/>
      <c r="BZ561" s="77"/>
      <c r="CA561" s="77"/>
      <c r="CB561" s="77"/>
      <c r="CC561" s="77"/>
      <c r="CD561" s="77"/>
      <c r="CE561" s="77"/>
      <c r="CF561" s="77"/>
      <c r="CG561" s="77"/>
      <c r="CH561" s="77"/>
      <c r="CI561" s="77"/>
      <c r="CJ561" s="77"/>
      <c r="CK561" s="77"/>
      <c r="CL561" s="77"/>
      <c r="CM561" s="77"/>
      <c r="CN561" s="77"/>
      <c r="CO561" s="77"/>
      <c r="CP561" s="77"/>
      <c r="CQ561" s="77"/>
      <c r="CR561" s="77"/>
      <c r="CS561" s="77"/>
      <c r="CT561" s="77"/>
      <c r="CU561" s="77"/>
      <c r="CV561" s="77"/>
      <c r="CW561" s="77"/>
      <c r="CX561" s="77"/>
      <c r="CY561" s="77"/>
      <c r="CZ561" s="77"/>
      <c r="DA561" s="77"/>
      <c r="DB561" s="77"/>
      <c r="DC561" s="77"/>
      <c r="DD561" s="77"/>
      <c r="DE561" s="76"/>
      <c r="DF561" s="76"/>
      <c r="DG561" s="76"/>
      <c r="DI561" s="77"/>
      <c r="DJ561" s="77"/>
    </row>
    <row r="562" spans="1:114" s="105" customFormat="1" ht="15">
      <c r="A562" s="72"/>
      <c r="B562" s="72"/>
      <c r="C562" s="72"/>
      <c r="D562" s="72"/>
      <c r="E562" s="72"/>
      <c r="F562" s="77"/>
      <c r="G562" s="77"/>
      <c r="H562" s="77"/>
      <c r="I562" s="72"/>
      <c r="J562" s="103"/>
      <c r="K562" s="72"/>
      <c r="L562" s="72"/>
      <c r="M562" s="72"/>
      <c r="N562" s="72"/>
      <c r="O562" s="72"/>
      <c r="P562" s="77"/>
      <c r="Q562" s="78"/>
      <c r="R562" s="72"/>
      <c r="S562" s="77"/>
      <c r="T562" s="72"/>
      <c r="U562" s="72"/>
      <c r="V562" s="72"/>
      <c r="W562" s="72"/>
      <c r="X562" s="72"/>
      <c r="Y562" s="77"/>
      <c r="Z562" s="78"/>
      <c r="AA562" s="72"/>
      <c r="AB562" s="77"/>
      <c r="AC562" s="72"/>
      <c r="AD562" s="77"/>
      <c r="AE562" s="77"/>
      <c r="AF562" s="77"/>
      <c r="AG562" s="77"/>
      <c r="AH562" s="77"/>
      <c r="AI562" s="77"/>
      <c r="AJ562" s="77"/>
      <c r="AK562" s="77"/>
      <c r="AL562" s="72"/>
      <c r="AM562" s="72"/>
      <c r="AN562" s="72"/>
      <c r="AO562" s="72"/>
      <c r="AP562" s="72"/>
      <c r="AQ562" s="77"/>
      <c r="AR562" s="78"/>
      <c r="AS562" s="72"/>
      <c r="AT562" s="80"/>
      <c r="AU562" s="72"/>
      <c r="AV562" s="72"/>
      <c r="AW562" s="104"/>
      <c r="AX562" s="72"/>
      <c r="AY562" s="77"/>
      <c r="AZ562" s="82"/>
      <c r="BA562" s="83"/>
      <c r="BB562" s="72"/>
      <c r="BC562" s="72"/>
      <c r="BD562" s="104"/>
      <c r="BE562" s="72"/>
      <c r="BF562" s="72"/>
      <c r="BG562" s="77"/>
      <c r="BH562" s="76"/>
      <c r="BI562" s="84"/>
      <c r="BJ562" s="79"/>
      <c r="BK562" s="84"/>
      <c r="BL562" s="76"/>
      <c r="BM562" s="76"/>
      <c r="BN562" s="89"/>
      <c r="BO562" s="89"/>
      <c r="BP562" s="77"/>
      <c r="BQ562" s="77"/>
      <c r="BR562" s="77"/>
      <c r="BS562" s="77"/>
      <c r="BT562" s="77"/>
      <c r="BU562" s="77"/>
      <c r="BV562" s="77"/>
      <c r="BW562" s="77"/>
      <c r="BX562" s="77"/>
      <c r="BY562" s="77"/>
      <c r="BZ562" s="77"/>
      <c r="CA562" s="77"/>
      <c r="CB562" s="77"/>
      <c r="CC562" s="77"/>
      <c r="CD562" s="77"/>
      <c r="CE562" s="77"/>
      <c r="CF562" s="77"/>
      <c r="CG562" s="77"/>
      <c r="CH562" s="77"/>
      <c r="CI562" s="77"/>
      <c r="CJ562" s="77"/>
      <c r="CK562" s="77"/>
      <c r="CL562" s="77"/>
      <c r="CM562" s="77"/>
      <c r="CN562" s="77"/>
      <c r="CO562" s="77"/>
      <c r="CP562" s="77"/>
      <c r="CQ562" s="77"/>
      <c r="CR562" s="77"/>
      <c r="CS562" s="77"/>
      <c r="CT562" s="77"/>
      <c r="CU562" s="77"/>
      <c r="CV562" s="77"/>
      <c r="CW562" s="77"/>
      <c r="CX562" s="77"/>
      <c r="CY562" s="77"/>
      <c r="CZ562" s="77"/>
      <c r="DA562" s="77"/>
      <c r="DB562" s="77"/>
      <c r="DC562" s="77"/>
      <c r="DD562" s="77"/>
      <c r="DE562" s="76"/>
      <c r="DF562" s="76"/>
      <c r="DG562" s="76"/>
      <c r="DI562" s="77"/>
      <c r="DJ562" s="77"/>
    </row>
    <row r="563" spans="1:114" s="105" customFormat="1" ht="15">
      <c r="A563" s="72"/>
      <c r="B563" s="72"/>
      <c r="C563" s="72"/>
      <c r="D563" s="72"/>
      <c r="E563" s="72"/>
      <c r="F563" s="77"/>
      <c r="G563" s="77"/>
      <c r="H563" s="77"/>
      <c r="I563" s="72"/>
      <c r="J563" s="103"/>
      <c r="K563" s="72"/>
      <c r="L563" s="72"/>
      <c r="M563" s="72"/>
      <c r="N563" s="72"/>
      <c r="O563" s="72"/>
      <c r="P563" s="77"/>
      <c r="Q563" s="78"/>
      <c r="R563" s="72"/>
      <c r="S563" s="77"/>
      <c r="T563" s="72"/>
      <c r="U563" s="72"/>
      <c r="V563" s="72"/>
      <c r="W563" s="72"/>
      <c r="X563" s="72"/>
      <c r="Y563" s="77"/>
      <c r="Z563" s="78"/>
      <c r="AA563" s="72"/>
      <c r="AB563" s="77"/>
      <c r="AC563" s="72"/>
      <c r="AD563" s="77"/>
      <c r="AE563" s="77"/>
      <c r="AF563" s="77"/>
      <c r="AG563" s="77"/>
      <c r="AH563" s="77"/>
      <c r="AI563" s="77"/>
      <c r="AJ563" s="77"/>
      <c r="AK563" s="77"/>
      <c r="AL563" s="72"/>
      <c r="AM563" s="72"/>
      <c r="AN563" s="72"/>
      <c r="AO563" s="72"/>
      <c r="AP563" s="72"/>
      <c r="AQ563" s="77"/>
      <c r="AR563" s="78"/>
      <c r="AS563" s="72"/>
      <c r="AT563" s="80"/>
      <c r="AU563" s="72"/>
      <c r="AV563" s="72"/>
      <c r="AW563" s="104"/>
      <c r="AX563" s="72"/>
      <c r="AY563" s="77"/>
      <c r="AZ563" s="82"/>
      <c r="BA563" s="83"/>
      <c r="BB563" s="72"/>
      <c r="BC563" s="72"/>
      <c r="BD563" s="103"/>
      <c r="BE563" s="72"/>
      <c r="BF563" s="72"/>
      <c r="BG563" s="77"/>
      <c r="BH563" s="76"/>
      <c r="BI563" s="72"/>
      <c r="BJ563" s="79"/>
      <c r="BK563" s="84"/>
      <c r="BL563" s="76"/>
      <c r="BM563" s="76"/>
      <c r="BN563" s="89"/>
      <c r="BO563" s="89"/>
      <c r="BP563" s="77"/>
      <c r="BQ563" s="77"/>
      <c r="BR563" s="77"/>
      <c r="BS563" s="77"/>
      <c r="BT563" s="77"/>
      <c r="BU563" s="77"/>
      <c r="BV563" s="77"/>
      <c r="BW563" s="77"/>
      <c r="BX563" s="77"/>
      <c r="BY563" s="77"/>
      <c r="BZ563" s="77"/>
      <c r="CA563" s="77"/>
      <c r="CB563" s="77"/>
      <c r="CC563" s="77"/>
      <c r="CD563" s="77"/>
      <c r="CE563" s="77"/>
      <c r="CF563" s="77"/>
      <c r="CG563" s="77"/>
      <c r="CH563" s="77"/>
      <c r="CI563" s="77"/>
      <c r="CJ563" s="77"/>
      <c r="CK563" s="77"/>
      <c r="CL563" s="77"/>
      <c r="CM563" s="77"/>
      <c r="CN563" s="77"/>
      <c r="CO563" s="77"/>
      <c r="CP563" s="77"/>
      <c r="CQ563" s="77"/>
      <c r="CR563" s="77"/>
      <c r="CS563" s="77"/>
      <c r="CT563" s="77"/>
      <c r="CU563" s="77"/>
      <c r="CV563" s="77"/>
      <c r="CW563" s="77"/>
      <c r="CX563" s="77"/>
      <c r="CY563" s="77"/>
      <c r="CZ563" s="77"/>
      <c r="DA563" s="77"/>
      <c r="DB563" s="77"/>
      <c r="DC563" s="77"/>
      <c r="DD563" s="77"/>
      <c r="DE563" s="76"/>
      <c r="DF563" s="76"/>
      <c r="DG563" s="76"/>
      <c r="DI563" s="77"/>
      <c r="DJ563" s="77"/>
    </row>
    <row r="564" spans="1:114" s="105" customFormat="1" ht="15">
      <c r="A564" s="72"/>
      <c r="B564" s="72"/>
      <c r="C564" s="72"/>
      <c r="D564" s="72"/>
      <c r="E564" s="72"/>
      <c r="F564" s="77"/>
      <c r="G564" s="77"/>
      <c r="H564" s="77"/>
      <c r="I564" s="72"/>
      <c r="J564" s="103"/>
      <c r="K564" s="72"/>
      <c r="L564" s="72"/>
      <c r="M564" s="72"/>
      <c r="N564" s="72"/>
      <c r="O564" s="72"/>
      <c r="P564" s="77"/>
      <c r="Q564" s="78"/>
      <c r="R564" s="72"/>
      <c r="S564" s="77"/>
      <c r="T564" s="72"/>
      <c r="U564" s="72"/>
      <c r="V564" s="72"/>
      <c r="W564" s="72"/>
      <c r="X564" s="72"/>
      <c r="Y564" s="77"/>
      <c r="Z564" s="78"/>
      <c r="AA564" s="72"/>
      <c r="AB564" s="77"/>
      <c r="AC564" s="72"/>
      <c r="AD564" s="77"/>
      <c r="AE564" s="77"/>
      <c r="AF564" s="77"/>
      <c r="AG564" s="77"/>
      <c r="AH564" s="77"/>
      <c r="AI564" s="77"/>
      <c r="AJ564" s="77"/>
      <c r="AK564" s="77"/>
      <c r="AL564" s="72"/>
      <c r="AM564" s="72"/>
      <c r="AN564" s="72"/>
      <c r="AO564" s="72"/>
      <c r="AP564" s="72"/>
      <c r="AQ564" s="77"/>
      <c r="AR564" s="78"/>
      <c r="AS564" s="72"/>
      <c r="AT564" s="80"/>
      <c r="AU564" s="72"/>
      <c r="AV564" s="72"/>
      <c r="AW564" s="104"/>
      <c r="AX564" s="72"/>
      <c r="AY564" s="77"/>
      <c r="AZ564" s="82"/>
      <c r="BA564" s="83"/>
      <c r="BB564" s="72"/>
      <c r="BC564" s="72"/>
      <c r="BD564" s="103"/>
      <c r="BE564" s="72"/>
      <c r="BF564" s="72"/>
      <c r="BG564" s="77"/>
      <c r="BH564" s="76"/>
      <c r="BI564" s="72"/>
      <c r="BJ564" s="79"/>
      <c r="BK564" s="84"/>
      <c r="BL564" s="76"/>
      <c r="BM564" s="76"/>
      <c r="BN564" s="89"/>
      <c r="BO564" s="89"/>
      <c r="BP564" s="77"/>
      <c r="BQ564" s="77"/>
      <c r="BR564" s="77"/>
      <c r="BS564" s="77"/>
      <c r="BT564" s="77"/>
      <c r="BU564" s="77"/>
      <c r="BV564" s="77"/>
      <c r="BW564" s="77"/>
      <c r="BX564" s="77"/>
      <c r="BY564" s="77"/>
      <c r="BZ564" s="77"/>
      <c r="CA564" s="77"/>
      <c r="CB564" s="77"/>
      <c r="CC564" s="77"/>
      <c r="CD564" s="77"/>
      <c r="CE564" s="77"/>
      <c r="CF564" s="77"/>
      <c r="CG564" s="77"/>
      <c r="CH564" s="77"/>
      <c r="CI564" s="77"/>
      <c r="CJ564" s="77"/>
      <c r="CK564" s="77"/>
      <c r="CL564" s="77"/>
      <c r="CM564" s="77"/>
      <c r="CN564" s="77"/>
      <c r="CO564" s="77"/>
      <c r="CP564" s="77"/>
      <c r="CQ564" s="77"/>
      <c r="CR564" s="77"/>
      <c r="CS564" s="77"/>
      <c r="CT564" s="77"/>
      <c r="CU564" s="77"/>
      <c r="CV564" s="77"/>
      <c r="CW564" s="77"/>
      <c r="CX564" s="77"/>
      <c r="CY564" s="77"/>
      <c r="CZ564" s="77"/>
      <c r="DA564" s="77"/>
      <c r="DB564" s="77"/>
      <c r="DC564" s="77"/>
      <c r="DD564" s="77"/>
      <c r="DE564" s="76"/>
      <c r="DF564" s="76"/>
      <c r="DG564" s="76"/>
      <c r="DI564" s="77"/>
      <c r="DJ564" s="77"/>
    </row>
    <row r="565" spans="1:114" s="105" customFormat="1" ht="15">
      <c r="A565" s="72"/>
      <c r="B565" s="72"/>
      <c r="C565" s="72"/>
      <c r="D565" s="72"/>
      <c r="E565" s="72"/>
      <c r="F565" s="77"/>
      <c r="G565" s="77"/>
      <c r="H565" s="77"/>
      <c r="I565" s="72"/>
      <c r="J565" s="103"/>
      <c r="K565" s="72"/>
      <c r="L565" s="72"/>
      <c r="M565" s="72"/>
      <c r="N565" s="72"/>
      <c r="O565" s="72"/>
      <c r="P565" s="77"/>
      <c r="Q565" s="78"/>
      <c r="R565" s="72"/>
      <c r="S565" s="77"/>
      <c r="T565" s="72"/>
      <c r="U565" s="72"/>
      <c r="V565" s="72"/>
      <c r="W565" s="72"/>
      <c r="X565" s="72"/>
      <c r="Y565" s="77"/>
      <c r="Z565" s="78"/>
      <c r="AA565" s="72"/>
      <c r="AB565" s="77"/>
      <c r="AC565" s="72"/>
      <c r="AD565" s="77"/>
      <c r="AE565" s="77"/>
      <c r="AF565" s="77"/>
      <c r="AG565" s="77"/>
      <c r="AH565" s="77"/>
      <c r="AI565" s="77"/>
      <c r="AJ565" s="77"/>
      <c r="AK565" s="77"/>
      <c r="AL565" s="72"/>
      <c r="AM565" s="72"/>
      <c r="AN565" s="72"/>
      <c r="AO565" s="72"/>
      <c r="AP565" s="72"/>
      <c r="AQ565" s="77"/>
      <c r="AR565" s="78"/>
      <c r="AS565" s="72"/>
      <c r="AT565" s="80"/>
      <c r="AU565" s="72"/>
      <c r="AV565" s="72"/>
      <c r="AW565" s="104"/>
      <c r="AX565" s="72"/>
      <c r="AY565" s="77"/>
      <c r="AZ565" s="82"/>
      <c r="BA565" s="83"/>
      <c r="BB565" s="72"/>
      <c r="BC565" s="72"/>
      <c r="BD565" s="103"/>
      <c r="BE565" s="72"/>
      <c r="BF565" s="72"/>
      <c r="BG565" s="77"/>
      <c r="BH565" s="76"/>
      <c r="BI565" s="72"/>
      <c r="BJ565" s="79"/>
      <c r="BK565" s="84"/>
      <c r="BL565" s="76"/>
      <c r="BM565" s="76"/>
      <c r="BN565" s="89"/>
      <c r="BO565" s="89"/>
      <c r="BP565" s="77"/>
      <c r="BQ565" s="77"/>
      <c r="BR565" s="77"/>
      <c r="BS565" s="77"/>
      <c r="BT565" s="77"/>
      <c r="BU565" s="77"/>
      <c r="BV565" s="77"/>
      <c r="BW565" s="77"/>
      <c r="BX565" s="77"/>
      <c r="BY565" s="77"/>
      <c r="BZ565" s="77"/>
      <c r="CA565" s="77"/>
      <c r="CB565" s="77"/>
      <c r="CC565" s="77"/>
      <c r="CD565" s="77"/>
      <c r="CE565" s="77"/>
      <c r="CF565" s="77"/>
      <c r="CG565" s="77"/>
      <c r="CH565" s="77"/>
      <c r="CI565" s="77"/>
      <c r="CJ565" s="77"/>
      <c r="CK565" s="77"/>
      <c r="CL565" s="77"/>
      <c r="CM565" s="77"/>
      <c r="CN565" s="77"/>
      <c r="CO565" s="77"/>
      <c r="CP565" s="77"/>
      <c r="CQ565" s="77"/>
      <c r="CR565" s="77"/>
      <c r="CS565" s="77"/>
      <c r="CT565" s="77"/>
      <c r="CU565" s="77"/>
      <c r="CV565" s="77"/>
      <c r="CW565" s="77"/>
      <c r="CX565" s="77"/>
      <c r="CY565" s="77"/>
      <c r="CZ565" s="77"/>
      <c r="DA565" s="77"/>
      <c r="DB565" s="77"/>
      <c r="DC565" s="77"/>
      <c r="DD565" s="77"/>
      <c r="DE565" s="76"/>
      <c r="DF565" s="76"/>
      <c r="DG565" s="76"/>
      <c r="DI565" s="77"/>
      <c r="DJ565" s="77"/>
    </row>
    <row r="566" spans="1:114" s="105" customFormat="1" ht="15">
      <c r="A566" s="72"/>
      <c r="B566" s="72"/>
      <c r="C566" s="72"/>
      <c r="D566" s="72"/>
      <c r="E566" s="72"/>
      <c r="F566" s="77"/>
      <c r="G566" s="77"/>
      <c r="H566" s="77"/>
      <c r="I566" s="72"/>
      <c r="J566" s="103"/>
      <c r="K566" s="72"/>
      <c r="L566" s="72"/>
      <c r="M566" s="72"/>
      <c r="N566" s="72"/>
      <c r="O566" s="72"/>
      <c r="P566" s="77"/>
      <c r="Q566" s="78"/>
      <c r="R566" s="72"/>
      <c r="S566" s="77"/>
      <c r="T566" s="72"/>
      <c r="U566" s="72"/>
      <c r="V566" s="72"/>
      <c r="W566" s="72"/>
      <c r="X566" s="72"/>
      <c r="Y566" s="77"/>
      <c r="Z566" s="78"/>
      <c r="AA566" s="72"/>
      <c r="AB566" s="77"/>
      <c r="AC566" s="72"/>
      <c r="AD566" s="77"/>
      <c r="AE566" s="77"/>
      <c r="AF566" s="77"/>
      <c r="AG566" s="77"/>
      <c r="AH566" s="77"/>
      <c r="AI566" s="77"/>
      <c r="AJ566" s="77"/>
      <c r="AK566" s="77"/>
      <c r="AL566" s="72"/>
      <c r="AM566" s="72"/>
      <c r="AN566" s="72"/>
      <c r="AO566" s="72"/>
      <c r="AP566" s="72"/>
      <c r="AQ566" s="77"/>
      <c r="AR566" s="78"/>
      <c r="AS566" s="72"/>
      <c r="AT566" s="80"/>
      <c r="AU566" s="72"/>
      <c r="AV566" s="72"/>
      <c r="AW566" s="104"/>
      <c r="AX566" s="72"/>
      <c r="AY566" s="77"/>
      <c r="AZ566" s="82"/>
      <c r="BA566" s="83"/>
      <c r="BB566" s="72"/>
      <c r="BC566" s="72"/>
      <c r="BD566" s="103"/>
      <c r="BE566" s="72"/>
      <c r="BF566" s="72"/>
      <c r="BG566" s="77"/>
      <c r="BH566" s="76"/>
      <c r="BI566" s="72"/>
      <c r="BJ566" s="79"/>
      <c r="BK566" s="84"/>
      <c r="BL566" s="76"/>
      <c r="BM566" s="76"/>
      <c r="BN566" s="89"/>
      <c r="BO566" s="89"/>
      <c r="BP566" s="77"/>
      <c r="BQ566" s="77"/>
      <c r="BR566" s="77"/>
      <c r="BS566" s="77"/>
      <c r="BT566" s="77"/>
      <c r="BU566" s="77"/>
      <c r="BV566" s="77"/>
      <c r="BW566" s="77"/>
      <c r="BX566" s="77"/>
      <c r="BY566" s="77"/>
      <c r="BZ566" s="77"/>
      <c r="CA566" s="77"/>
      <c r="CB566" s="77"/>
      <c r="CC566" s="77"/>
      <c r="CD566" s="77"/>
      <c r="CE566" s="77"/>
      <c r="CF566" s="77"/>
      <c r="CG566" s="77"/>
      <c r="CH566" s="77"/>
      <c r="CI566" s="77"/>
      <c r="CJ566" s="77"/>
      <c r="CK566" s="77"/>
      <c r="CL566" s="77"/>
      <c r="CM566" s="77"/>
      <c r="CN566" s="77"/>
      <c r="CO566" s="77"/>
      <c r="CP566" s="77"/>
      <c r="CQ566" s="77"/>
      <c r="CR566" s="77"/>
      <c r="CS566" s="77"/>
      <c r="CT566" s="77"/>
      <c r="CU566" s="77"/>
      <c r="CV566" s="77"/>
      <c r="CW566" s="77"/>
      <c r="CX566" s="77"/>
      <c r="CY566" s="77"/>
      <c r="CZ566" s="77"/>
      <c r="DA566" s="77"/>
      <c r="DB566" s="77"/>
      <c r="DC566" s="77"/>
      <c r="DD566" s="77"/>
      <c r="DE566" s="76"/>
      <c r="DF566" s="76"/>
      <c r="DG566" s="76"/>
      <c r="DI566" s="77"/>
      <c r="DJ566" s="77"/>
    </row>
    <row r="567" spans="1:114" s="105" customFormat="1" ht="15">
      <c r="A567" s="72"/>
      <c r="B567" s="72"/>
      <c r="C567" s="72"/>
      <c r="D567" s="72"/>
      <c r="E567" s="72"/>
      <c r="F567" s="77"/>
      <c r="G567" s="77"/>
      <c r="H567" s="77"/>
      <c r="I567" s="72"/>
      <c r="J567" s="103"/>
      <c r="K567" s="72"/>
      <c r="L567" s="72"/>
      <c r="M567" s="72"/>
      <c r="N567" s="72"/>
      <c r="O567" s="72"/>
      <c r="P567" s="77"/>
      <c r="Q567" s="78"/>
      <c r="R567" s="72"/>
      <c r="S567" s="77"/>
      <c r="T567" s="72"/>
      <c r="U567" s="72"/>
      <c r="V567" s="72"/>
      <c r="W567" s="72"/>
      <c r="X567" s="72"/>
      <c r="Y567" s="77"/>
      <c r="Z567" s="78"/>
      <c r="AA567" s="72"/>
      <c r="AB567" s="77"/>
      <c r="AC567" s="72"/>
      <c r="AD567" s="77"/>
      <c r="AE567" s="77"/>
      <c r="AF567" s="77"/>
      <c r="AG567" s="77"/>
      <c r="AH567" s="77"/>
      <c r="AI567" s="77"/>
      <c r="AJ567" s="77"/>
      <c r="AK567" s="77"/>
      <c r="AL567" s="72"/>
      <c r="AM567" s="72"/>
      <c r="AN567" s="72"/>
      <c r="AO567" s="72"/>
      <c r="AP567" s="72"/>
      <c r="AQ567" s="77"/>
      <c r="AR567" s="78"/>
      <c r="AS567" s="72"/>
      <c r="AT567" s="80"/>
      <c r="AU567" s="72"/>
      <c r="AV567" s="72"/>
      <c r="AW567" s="104"/>
      <c r="AX567" s="72"/>
      <c r="AY567" s="77"/>
      <c r="AZ567" s="82"/>
      <c r="BA567" s="83"/>
      <c r="BB567" s="72"/>
      <c r="BC567" s="72"/>
      <c r="BD567" s="103"/>
      <c r="BE567" s="72"/>
      <c r="BF567" s="72"/>
      <c r="BG567" s="77"/>
      <c r="BH567" s="76"/>
      <c r="BI567" s="72"/>
      <c r="BJ567" s="79"/>
      <c r="BK567" s="84"/>
      <c r="BL567" s="76"/>
      <c r="BM567" s="76"/>
      <c r="BN567" s="89"/>
      <c r="BO567" s="89"/>
      <c r="BP567" s="77"/>
      <c r="BQ567" s="77"/>
      <c r="BR567" s="77"/>
      <c r="BS567" s="77"/>
      <c r="BT567" s="77"/>
      <c r="BU567" s="77"/>
      <c r="BV567" s="77"/>
      <c r="BW567" s="77"/>
      <c r="BX567" s="77"/>
      <c r="BY567" s="77"/>
      <c r="BZ567" s="77"/>
      <c r="CA567" s="77"/>
      <c r="CB567" s="77"/>
      <c r="CC567" s="77"/>
      <c r="CD567" s="77"/>
      <c r="CE567" s="77"/>
      <c r="CF567" s="77"/>
      <c r="CG567" s="77"/>
      <c r="CH567" s="77"/>
      <c r="CI567" s="77"/>
      <c r="CJ567" s="77"/>
      <c r="CK567" s="77"/>
      <c r="CL567" s="77"/>
      <c r="CM567" s="77"/>
      <c r="CN567" s="77"/>
      <c r="CO567" s="77"/>
      <c r="CP567" s="77"/>
      <c r="CQ567" s="77"/>
      <c r="CR567" s="77"/>
      <c r="CS567" s="77"/>
      <c r="CT567" s="77"/>
      <c r="CU567" s="77"/>
      <c r="CV567" s="77"/>
      <c r="CW567" s="77"/>
      <c r="CX567" s="77"/>
      <c r="CY567" s="77"/>
      <c r="CZ567" s="77"/>
      <c r="DA567" s="77"/>
      <c r="DB567" s="77"/>
      <c r="DC567" s="77"/>
      <c r="DD567" s="77"/>
      <c r="DE567" s="76"/>
      <c r="DF567" s="76"/>
      <c r="DG567" s="76"/>
      <c r="DI567" s="77"/>
      <c r="DJ567" s="77"/>
    </row>
    <row r="568" spans="1:114" s="105" customFormat="1" ht="15">
      <c r="A568" s="72"/>
      <c r="B568" s="72"/>
      <c r="C568" s="72"/>
      <c r="D568" s="72"/>
      <c r="E568" s="72"/>
      <c r="F568" s="77"/>
      <c r="G568" s="77"/>
      <c r="H568" s="77"/>
      <c r="I568" s="72"/>
      <c r="J568" s="103"/>
      <c r="K568" s="72"/>
      <c r="L568" s="72"/>
      <c r="M568" s="72"/>
      <c r="N568" s="72"/>
      <c r="O568" s="72"/>
      <c r="P568" s="77"/>
      <c r="Q568" s="78"/>
      <c r="R568" s="72"/>
      <c r="S568" s="77"/>
      <c r="T568" s="72"/>
      <c r="U568" s="72"/>
      <c r="V568" s="72"/>
      <c r="W568" s="72"/>
      <c r="X568" s="72"/>
      <c r="Y568" s="77"/>
      <c r="Z568" s="78"/>
      <c r="AA568" s="72"/>
      <c r="AB568" s="77"/>
      <c r="AC568" s="72"/>
      <c r="AD568" s="77"/>
      <c r="AE568" s="77"/>
      <c r="AF568" s="77"/>
      <c r="AG568" s="77"/>
      <c r="AH568" s="77"/>
      <c r="AI568" s="77"/>
      <c r="AJ568" s="77"/>
      <c r="AK568" s="77"/>
      <c r="AL568" s="72"/>
      <c r="AM568" s="72"/>
      <c r="AN568" s="72"/>
      <c r="AO568" s="72"/>
      <c r="AP568" s="72"/>
      <c r="AQ568" s="77"/>
      <c r="AR568" s="78"/>
      <c r="AS568" s="72"/>
      <c r="AT568" s="80"/>
      <c r="AU568" s="72"/>
      <c r="AV568" s="72"/>
      <c r="AW568" s="104"/>
      <c r="AX568" s="72"/>
      <c r="AY568" s="77"/>
      <c r="AZ568" s="82"/>
      <c r="BA568" s="83"/>
      <c r="BB568" s="72"/>
      <c r="BC568" s="72"/>
      <c r="BD568" s="103"/>
      <c r="BE568" s="72"/>
      <c r="BF568" s="72"/>
      <c r="BG568" s="77"/>
      <c r="BH568" s="76"/>
      <c r="BI568" s="72"/>
      <c r="BJ568" s="79"/>
      <c r="BK568" s="84"/>
      <c r="BL568" s="76"/>
      <c r="BM568" s="76"/>
      <c r="BN568" s="89"/>
      <c r="BO568" s="89"/>
      <c r="BP568" s="77"/>
      <c r="BQ568" s="77"/>
      <c r="BR568" s="77"/>
      <c r="BS568" s="77"/>
      <c r="BT568" s="77"/>
      <c r="BU568" s="77"/>
      <c r="BV568" s="77"/>
      <c r="BW568" s="77"/>
      <c r="BX568" s="77"/>
      <c r="BY568" s="77"/>
      <c r="BZ568" s="77"/>
      <c r="CA568" s="77"/>
      <c r="CB568" s="77"/>
      <c r="CC568" s="77"/>
      <c r="CD568" s="77"/>
      <c r="CE568" s="77"/>
      <c r="CF568" s="77"/>
      <c r="CG568" s="77"/>
      <c r="CH568" s="77"/>
      <c r="CI568" s="77"/>
      <c r="CJ568" s="77"/>
      <c r="CK568" s="77"/>
      <c r="CL568" s="77"/>
      <c r="CM568" s="77"/>
      <c r="CN568" s="77"/>
      <c r="CO568" s="77"/>
      <c r="CP568" s="77"/>
      <c r="CQ568" s="77"/>
      <c r="CR568" s="77"/>
      <c r="CS568" s="77"/>
      <c r="CT568" s="77"/>
      <c r="CU568" s="77"/>
      <c r="CV568" s="77"/>
      <c r="CW568" s="77"/>
      <c r="CX568" s="77"/>
      <c r="CY568" s="77"/>
      <c r="CZ568" s="77"/>
      <c r="DA568" s="77"/>
      <c r="DB568" s="77"/>
      <c r="DC568" s="77"/>
      <c r="DD568" s="77"/>
      <c r="DE568" s="76"/>
      <c r="DF568" s="76"/>
      <c r="DG568" s="76"/>
      <c r="DI568" s="77"/>
      <c r="DJ568" s="77"/>
    </row>
    <row r="569" spans="1:114" s="105" customFormat="1" ht="15">
      <c r="A569" s="72"/>
      <c r="B569" s="72"/>
      <c r="C569" s="72"/>
      <c r="D569" s="72"/>
      <c r="E569" s="72"/>
      <c r="F569" s="77"/>
      <c r="G569" s="77"/>
      <c r="H569" s="77"/>
      <c r="I569" s="72"/>
      <c r="J569" s="103"/>
      <c r="K569" s="72"/>
      <c r="L569" s="72"/>
      <c r="M569" s="72"/>
      <c r="N569" s="72"/>
      <c r="O569" s="72"/>
      <c r="P569" s="77"/>
      <c r="Q569" s="78"/>
      <c r="R569" s="72"/>
      <c r="S569" s="77"/>
      <c r="T569" s="72"/>
      <c r="U569" s="72"/>
      <c r="V569" s="72"/>
      <c r="W569" s="72"/>
      <c r="X569" s="72"/>
      <c r="Y569" s="77"/>
      <c r="Z569" s="78"/>
      <c r="AA569" s="72"/>
      <c r="AB569" s="77"/>
      <c r="AC569" s="72"/>
      <c r="AD569" s="77"/>
      <c r="AE569" s="77"/>
      <c r="AF569" s="77"/>
      <c r="AG569" s="77"/>
      <c r="AH569" s="77"/>
      <c r="AI569" s="77"/>
      <c r="AJ569" s="77"/>
      <c r="AK569" s="77"/>
      <c r="AL569" s="72"/>
      <c r="AM569" s="72"/>
      <c r="AN569" s="72"/>
      <c r="AO569" s="72"/>
      <c r="AP569" s="72"/>
      <c r="AQ569" s="77"/>
      <c r="AR569" s="78"/>
      <c r="AS569" s="72"/>
      <c r="AT569" s="80"/>
      <c r="AU569" s="72"/>
      <c r="AV569" s="72"/>
      <c r="AW569" s="104"/>
      <c r="AX569" s="72"/>
      <c r="AY569" s="77"/>
      <c r="AZ569" s="82"/>
      <c r="BA569" s="83"/>
      <c r="BB569" s="72"/>
      <c r="BC569" s="72"/>
      <c r="BD569" s="103"/>
      <c r="BE569" s="72"/>
      <c r="BF569" s="72"/>
      <c r="BG569" s="77"/>
      <c r="BH569" s="76"/>
      <c r="BI569" s="72"/>
      <c r="BJ569" s="79"/>
      <c r="BK569" s="84"/>
      <c r="BL569" s="76"/>
      <c r="BM569" s="76"/>
      <c r="BN569" s="89"/>
      <c r="BO569" s="89"/>
      <c r="BP569" s="77"/>
      <c r="BQ569" s="77"/>
      <c r="BR569" s="77"/>
      <c r="BS569" s="77"/>
      <c r="BT569" s="77"/>
      <c r="BU569" s="77"/>
      <c r="BV569" s="77"/>
      <c r="BW569" s="77"/>
      <c r="BX569" s="77"/>
      <c r="BY569" s="77"/>
      <c r="BZ569" s="77"/>
      <c r="CA569" s="77"/>
      <c r="CB569" s="77"/>
      <c r="CC569" s="77"/>
      <c r="CD569" s="77"/>
      <c r="CE569" s="77"/>
      <c r="CF569" s="77"/>
      <c r="CG569" s="77"/>
      <c r="CH569" s="77"/>
      <c r="CI569" s="77"/>
      <c r="CJ569" s="77"/>
      <c r="CK569" s="77"/>
      <c r="CL569" s="77"/>
      <c r="CM569" s="77"/>
      <c r="CN569" s="77"/>
      <c r="CO569" s="77"/>
      <c r="CP569" s="77"/>
      <c r="CQ569" s="77"/>
      <c r="CR569" s="77"/>
      <c r="CS569" s="77"/>
      <c r="CT569" s="77"/>
      <c r="CU569" s="77"/>
      <c r="CV569" s="77"/>
      <c r="CW569" s="77"/>
      <c r="CX569" s="77"/>
      <c r="CY569" s="77"/>
      <c r="CZ569" s="77"/>
      <c r="DA569" s="77"/>
      <c r="DB569" s="77"/>
      <c r="DC569" s="77"/>
      <c r="DD569" s="77"/>
      <c r="DE569" s="76"/>
      <c r="DF569" s="76"/>
      <c r="DG569" s="76"/>
      <c r="DI569" s="77"/>
      <c r="DJ569" s="77"/>
    </row>
    <row r="570" spans="1:114" s="105" customFormat="1" ht="15">
      <c r="A570" s="72"/>
      <c r="B570" s="72"/>
      <c r="C570" s="72"/>
      <c r="D570" s="72"/>
      <c r="E570" s="72"/>
      <c r="F570" s="77"/>
      <c r="G570" s="77"/>
      <c r="H570" s="77"/>
      <c r="I570" s="72"/>
      <c r="J570" s="103"/>
      <c r="K570" s="72"/>
      <c r="L570" s="72"/>
      <c r="M570" s="72"/>
      <c r="N570" s="72"/>
      <c r="O570" s="72"/>
      <c r="P570" s="77"/>
      <c r="Q570" s="78"/>
      <c r="R570" s="72"/>
      <c r="S570" s="77"/>
      <c r="T570" s="72"/>
      <c r="U570" s="72"/>
      <c r="V570" s="72"/>
      <c r="W570" s="72"/>
      <c r="X570" s="72"/>
      <c r="Y570" s="77"/>
      <c r="Z570" s="78"/>
      <c r="AA570" s="72"/>
      <c r="AB570" s="77"/>
      <c r="AC570" s="72"/>
      <c r="AD570" s="77"/>
      <c r="AE570" s="77"/>
      <c r="AF570" s="77"/>
      <c r="AG570" s="77"/>
      <c r="AH570" s="77"/>
      <c r="AI570" s="77"/>
      <c r="AJ570" s="77"/>
      <c r="AK570" s="77"/>
      <c r="AL570" s="72"/>
      <c r="AM570" s="72"/>
      <c r="AN570" s="72"/>
      <c r="AO570" s="72"/>
      <c r="AP570" s="72"/>
      <c r="AQ570" s="77"/>
      <c r="AR570" s="78"/>
      <c r="AS570" s="72"/>
      <c r="AT570" s="80"/>
      <c r="AU570" s="72"/>
      <c r="AV570" s="72"/>
      <c r="AW570" s="104"/>
      <c r="AX570" s="72"/>
      <c r="AY570" s="77"/>
      <c r="AZ570" s="82"/>
      <c r="BA570" s="83"/>
      <c r="BB570" s="72"/>
      <c r="BC570" s="72"/>
      <c r="BD570" s="103"/>
      <c r="BE570" s="72"/>
      <c r="BF570" s="72"/>
      <c r="BG570" s="77"/>
      <c r="BH570" s="76"/>
      <c r="BI570" s="72"/>
      <c r="BJ570" s="79"/>
      <c r="BK570" s="84"/>
      <c r="BL570" s="76"/>
      <c r="BM570" s="76"/>
      <c r="BN570" s="89"/>
      <c r="BO570" s="89"/>
      <c r="BP570" s="77"/>
      <c r="BQ570" s="77"/>
      <c r="BR570" s="77"/>
      <c r="BS570" s="77"/>
      <c r="BT570" s="77"/>
      <c r="BU570" s="77"/>
      <c r="BV570" s="77"/>
      <c r="BW570" s="77"/>
      <c r="BX570" s="77"/>
      <c r="BY570" s="77"/>
      <c r="BZ570" s="77"/>
      <c r="CA570" s="77"/>
      <c r="CB570" s="77"/>
      <c r="CC570" s="77"/>
      <c r="CD570" s="77"/>
      <c r="CE570" s="77"/>
      <c r="CF570" s="77"/>
      <c r="CG570" s="77"/>
      <c r="CH570" s="77"/>
      <c r="CI570" s="77"/>
      <c r="CJ570" s="77"/>
      <c r="CK570" s="77"/>
      <c r="CL570" s="77"/>
      <c r="CM570" s="77"/>
      <c r="CN570" s="77"/>
      <c r="CO570" s="77"/>
      <c r="CP570" s="77"/>
      <c r="CQ570" s="77"/>
      <c r="CR570" s="77"/>
      <c r="CS570" s="77"/>
      <c r="CT570" s="77"/>
      <c r="CU570" s="77"/>
      <c r="CV570" s="77"/>
      <c r="CW570" s="77"/>
      <c r="CX570" s="77"/>
      <c r="CY570" s="77"/>
      <c r="CZ570" s="77"/>
      <c r="DA570" s="77"/>
      <c r="DB570" s="77"/>
      <c r="DC570" s="77"/>
      <c r="DD570" s="77"/>
      <c r="DE570" s="76"/>
      <c r="DF570" s="76"/>
      <c r="DG570" s="76"/>
      <c r="DI570" s="77"/>
      <c r="DJ570" s="77"/>
    </row>
    <row r="571" spans="1:114" s="105" customFormat="1" ht="15">
      <c r="A571" s="111"/>
      <c r="B571" s="72"/>
      <c r="C571" s="72"/>
      <c r="D571" s="72"/>
      <c r="E571" s="72"/>
      <c r="F571" s="77"/>
      <c r="G571" s="77"/>
      <c r="H571" s="77"/>
      <c r="I571" s="72"/>
      <c r="J571" s="103"/>
      <c r="K571" s="72"/>
      <c r="L571" s="72"/>
      <c r="M571" s="72"/>
      <c r="N571" s="72"/>
      <c r="O571" s="72"/>
      <c r="P571" s="77"/>
      <c r="Q571" s="78"/>
      <c r="R571" s="72"/>
      <c r="S571" s="77"/>
      <c r="T571" s="72"/>
      <c r="U571" s="72"/>
      <c r="V571" s="72"/>
      <c r="W571" s="72"/>
      <c r="X571" s="72"/>
      <c r="Y571" s="77"/>
      <c r="Z571" s="78"/>
      <c r="AA571" s="72"/>
      <c r="AB571" s="77"/>
      <c r="AC571" s="72"/>
      <c r="AD571" s="77"/>
      <c r="AE571" s="77"/>
      <c r="AF571" s="77"/>
      <c r="AG571" s="77"/>
      <c r="AH571" s="77"/>
      <c r="AI571" s="77"/>
      <c r="AJ571" s="77"/>
      <c r="AK571" s="77"/>
      <c r="AL571" s="72"/>
      <c r="AM571" s="72"/>
      <c r="AN571" s="72"/>
      <c r="AO571" s="72"/>
      <c r="AP571" s="72"/>
      <c r="AQ571" s="77"/>
      <c r="AR571" s="78"/>
      <c r="AS571" s="72"/>
      <c r="AT571" s="80"/>
      <c r="AU571" s="72"/>
      <c r="AV571" s="72"/>
      <c r="AW571" s="104"/>
      <c r="AX571" s="72"/>
      <c r="AY571" s="77"/>
      <c r="AZ571" s="82"/>
      <c r="BA571" s="83"/>
      <c r="BB571" s="72"/>
      <c r="BC571" s="72"/>
      <c r="BD571" s="103"/>
      <c r="BE571" s="72"/>
      <c r="BF571" s="72"/>
      <c r="BG571" s="77"/>
      <c r="BH571" s="76"/>
      <c r="BI571" s="72"/>
      <c r="BJ571" s="79"/>
      <c r="BK571" s="84"/>
      <c r="BL571" s="76"/>
      <c r="BM571" s="76"/>
      <c r="BN571" s="89"/>
      <c r="BO571" s="89"/>
      <c r="BP571" s="77"/>
      <c r="BQ571" s="77"/>
      <c r="BR571" s="77"/>
      <c r="BS571" s="77"/>
      <c r="BT571" s="77"/>
      <c r="BU571" s="77"/>
      <c r="BV571" s="77"/>
      <c r="BW571" s="77"/>
      <c r="BX571" s="77"/>
      <c r="BY571" s="77"/>
      <c r="BZ571" s="77"/>
      <c r="CA571" s="77"/>
      <c r="CB571" s="77"/>
      <c r="CC571" s="77"/>
      <c r="CD571" s="77"/>
      <c r="CE571" s="77"/>
      <c r="CF571" s="77"/>
      <c r="CG571" s="77"/>
      <c r="CH571" s="77"/>
      <c r="CI571" s="77"/>
      <c r="CJ571" s="77"/>
      <c r="CK571" s="77"/>
      <c r="CL571" s="77"/>
      <c r="CM571" s="77"/>
      <c r="CN571" s="77"/>
      <c r="CO571" s="77"/>
      <c r="CP571" s="77"/>
      <c r="CQ571" s="77"/>
      <c r="CR571" s="77"/>
      <c r="CS571" s="77"/>
      <c r="CT571" s="77"/>
      <c r="CU571" s="77"/>
      <c r="CV571" s="77"/>
      <c r="CW571" s="77"/>
      <c r="CX571" s="77"/>
      <c r="CY571" s="77"/>
      <c r="CZ571" s="77"/>
      <c r="DA571" s="77"/>
      <c r="DB571" s="77"/>
      <c r="DC571" s="77"/>
      <c r="DD571" s="77"/>
      <c r="DE571" s="76"/>
      <c r="DF571" s="76"/>
      <c r="DG571" s="76"/>
      <c r="DI571" s="77"/>
      <c r="DJ571" s="77"/>
    </row>
    <row r="572" spans="1:114" s="105" customFormat="1" ht="15">
      <c r="A572" s="72"/>
      <c r="B572" s="72"/>
      <c r="C572" s="72"/>
      <c r="D572" s="72"/>
      <c r="E572" s="72"/>
      <c r="F572" s="77"/>
      <c r="G572" s="77"/>
      <c r="H572" s="77"/>
      <c r="I572" s="72"/>
      <c r="J572" s="110"/>
      <c r="K572" s="72"/>
      <c r="L572" s="72"/>
      <c r="M572" s="72"/>
      <c r="N572" s="72"/>
      <c r="O572" s="72"/>
      <c r="P572" s="77"/>
      <c r="Q572" s="78"/>
      <c r="R572" s="72"/>
      <c r="S572" s="77"/>
      <c r="T572" s="72"/>
      <c r="U572" s="72"/>
      <c r="V572" s="72"/>
      <c r="W572" s="72"/>
      <c r="X572" s="72"/>
      <c r="Y572" s="77"/>
      <c r="Z572" s="78"/>
      <c r="AA572" s="72"/>
      <c r="AB572" s="77"/>
      <c r="AC572" s="72"/>
      <c r="AD572" s="77"/>
      <c r="AE572" s="77"/>
      <c r="AF572" s="77"/>
      <c r="AG572" s="77"/>
      <c r="AH572" s="77"/>
      <c r="AI572" s="77"/>
      <c r="AJ572" s="77"/>
      <c r="AK572" s="77"/>
      <c r="AL572" s="72"/>
      <c r="AM572" s="72"/>
      <c r="AN572" s="72"/>
      <c r="AO572" s="72"/>
      <c r="AP572" s="72"/>
      <c r="AQ572" s="77"/>
      <c r="AR572" s="78"/>
      <c r="AS572" s="72"/>
      <c r="AT572" s="80"/>
      <c r="AU572" s="72"/>
      <c r="AV572" s="72"/>
      <c r="AW572" s="104"/>
      <c r="AX572" s="72"/>
      <c r="AY572" s="77"/>
      <c r="AZ572" s="115"/>
      <c r="BA572" s="83"/>
      <c r="BB572" s="72"/>
      <c r="BC572" s="72"/>
      <c r="BD572" s="116"/>
      <c r="BE572" s="72"/>
      <c r="BF572" s="72"/>
      <c r="BG572" s="77"/>
      <c r="BH572" s="76"/>
      <c r="BI572" s="72"/>
      <c r="BJ572" s="79"/>
      <c r="BK572" s="84"/>
      <c r="BL572" s="77"/>
      <c r="BM572" s="76"/>
      <c r="BN572" s="89"/>
      <c r="BO572" s="89"/>
      <c r="BP572" s="77"/>
      <c r="BQ572" s="77"/>
      <c r="BR572" s="77"/>
      <c r="BS572" s="77"/>
      <c r="BT572" s="77"/>
      <c r="BU572" s="77"/>
      <c r="BV572" s="77"/>
      <c r="BW572" s="77"/>
      <c r="BX572" s="77"/>
      <c r="BY572" s="77"/>
      <c r="BZ572" s="77"/>
      <c r="CA572" s="77"/>
      <c r="CB572" s="77"/>
      <c r="CC572" s="77"/>
      <c r="CD572" s="77"/>
      <c r="CE572" s="77"/>
      <c r="CF572" s="77"/>
      <c r="CG572" s="77"/>
      <c r="CH572" s="77"/>
      <c r="CI572" s="77"/>
      <c r="CJ572" s="77"/>
      <c r="CK572" s="77"/>
      <c r="CL572" s="77"/>
      <c r="CM572" s="77"/>
      <c r="CN572" s="77"/>
      <c r="CO572" s="77"/>
      <c r="CP572" s="77"/>
      <c r="CQ572" s="77"/>
      <c r="CR572" s="77"/>
      <c r="CS572" s="77"/>
      <c r="CT572" s="77"/>
      <c r="CU572" s="77"/>
      <c r="CV572" s="77"/>
      <c r="CW572" s="77"/>
      <c r="CX572" s="77"/>
      <c r="CY572" s="77"/>
      <c r="CZ572" s="77"/>
      <c r="DA572" s="77"/>
      <c r="DB572" s="77"/>
      <c r="DC572" s="77"/>
      <c r="DD572" s="77"/>
      <c r="DE572" s="76"/>
      <c r="DF572" s="76"/>
      <c r="DG572" s="89"/>
      <c r="DI572" s="77"/>
      <c r="DJ572" s="77"/>
    </row>
    <row r="573" spans="1:114" s="105" customFormat="1" ht="15">
      <c r="A573" s="84"/>
      <c r="B573" s="112"/>
      <c r="C573" s="72"/>
      <c r="D573" s="72"/>
      <c r="E573" s="72"/>
      <c r="F573" s="77"/>
      <c r="G573" s="77"/>
      <c r="H573" s="77"/>
      <c r="I573" s="72"/>
      <c r="J573" s="117"/>
      <c r="K573" s="72"/>
      <c r="L573" s="72"/>
      <c r="M573" s="72"/>
      <c r="N573" s="72"/>
      <c r="O573" s="72"/>
      <c r="P573" s="77"/>
      <c r="Q573" s="78"/>
      <c r="R573" s="72"/>
      <c r="S573" s="77"/>
      <c r="T573" s="72"/>
      <c r="U573" s="72"/>
      <c r="V573" s="72"/>
      <c r="W573" s="72"/>
      <c r="X573" s="72"/>
      <c r="Y573" s="77"/>
      <c r="Z573" s="78"/>
      <c r="AA573" s="72"/>
      <c r="AB573" s="77"/>
      <c r="AC573" s="72"/>
      <c r="AD573" s="77"/>
      <c r="AE573" s="77"/>
      <c r="AF573" s="77"/>
      <c r="AG573" s="77"/>
      <c r="AH573" s="77"/>
      <c r="AI573" s="77"/>
      <c r="AJ573" s="77"/>
      <c r="AK573" s="77"/>
      <c r="AL573" s="72"/>
      <c r="AM573" s="72"/>
      <c r="AN573" s="72"/>
      <c r="AO573" s="72"/>
      <c r="AP573" s="72"/>
      <c r="AQ573" s="77"/>
      <c r="AR573" s="78"/>
      <c r="AS573" s="72"/>
      <c r="AT573" s="80"/>
      <c r="AU573" s="72"/>
      <c r="AV573" s="112"/>
      <c r="AW573" s="118"/>
      <c r="AX573" s="72"/>
      <c r="AY573" s="77"/>
      <c r="AZ573" s="115"/>
      <c r="BA573" s="83"/>
      <c r="BB573" s="72"/>
      <c r="BC573" s="112"/>
      <c r="BD573" s="116"/>
      <c r="BE573" s="72"/>
      <c r="BF573" s="72"/>
      <c r="BG573" s="77"/>
      <c r="BH573" s="76"/>
      <c r="BI573" s="72"/>
      <c r="BJ573" s="79"/>
      <c r="BK573" s="84"/>
      <c r="BL573" s="77"/>
      <c r="BM573" s="76"/>
      <c r="BN573" s="89"/>
      <c r="BO573" s="89"/>
      <c r="BP573" s="77"/>
      <c r="BQ573" s="77"/>
      <c r="BR573" s="77"/>
      <c r="BS573" s="77"/>
      <c r="BT573" s="77"/>
      <c r="BU573" s="77"/>
      <c r="BV573" s="77"/>
      <c r="BW573" s="77"/>
      <c r="BX573" s="77"/>
      <c r="BY573" s="77"/>
      <c r="BZ573" s="77"/>
      <c r="CA573" s="77"/>
      <c r="CB573" s="77"/>
      <c r="CC573" s="77"/>
      <c r="CD573" s="77"/>
      <c r="CE573" s="77"/>
      <c r="CF573" s="77"/>
      <c r="CG573" s="77"/>
      <c r="CH573" s="77"/>
      <c r="CI573" s="77"/>
      <c r="CJ573" s="77"/>
      <c r="CK573" s="77"/>
      <c r="CL573" s="77"/>
      <c r="CM573" s="77"/>
      <c r="CN573" s="77"/>
      <c r="CO573" s="77"/>
      <c r="CP573" s="77"/>
      <c r="CQ573" s="77"/>
      <c r="CR573" s="77"/>
      <c r="CS573" s="77"/>
      <c r="CT573" s="77"/>
      <c r="CU573" s="77"/>
      <c r="CV573" s="77"/>
      <c r="CW573" s="77"/>
      <c r="CX573" s="77"/>
      <c r="CY573" s="77"/>
      <c r="CZ573" s="77"/>
      <c r="DA573" s="77"/>
      <c r="DB573" s="77"/>
      <c r="DC573" s="77"/>
      <c r="DD573" s="77"/>
      <c r="DE573" s="76"/>
      <c r="DF573" s="76"/>
      <c r="DG573" s="89"/>
      <c r="DI573" s="77"/>
      <c r="DJ573" s="77"/>
    </row>
    <row r="574" spans="1:114" s="105" customFormat="1" ht="15">
      <c r="A574" s="84"/>
      <c r="B574" s="112"/>
      <c r="C574" s="72"/>
      <c r="D574" s="72"/>
      <c r="E574" s="72"/>
      <c r="F574" s="77"/>
      <c r="G574" s="77"/>
      <c r="H574" s="77"/>
      <c r="I574" s="72"/>
      <c r="J574" s="117"/>
      <c r="K574" s="72"/>
      <c r="L574" s="72"/>
      <c r="M574" s="72"/>
      <c r="N574" s="72"/>
      <c r="O574" s="72"/>
      <c r="P574" s="77"/>
      <c r="Q574" s="78"/>
      <c r="R574" s="72"/>
      <c r="S574" s="77"/>
      <c r="T574" s="72"/>
      <c r="U574" s="72"/>
      <c r="V574" s="72"/>
      <c r="W574" s="72"/>
      <c r="X574" s="72"/>
      <c r="Y574" s="77"/>
      <c r="Z574" s="78"/>
      <c r="AA574" s="72"/>
      <c r="AB574" s="77"/>
      <c r="AC574" s="72"/>
      <c r="AD574" s="77"/>
      <c r="AE574" s="77"/>
      <c r="AF574" s="77"/>
      <c r="AG574" s="77"/>
      <c r="AH574" s="77"/>
      <c r="AI574" s="77"/>
      <c r="AJ574" s="77"/>
      <c r="AK574" s="77"/>
      <c r="AL574" s="72"/>
      <c r="AM574" s="72"/>
      <c r="AN574" s="72"/>
      <c r="AO574" s="72"/>
      <c r="AP574" s="72"/>
      <c r="AQ574" s="77"/>
      <c r="AR574" s="78"/>
      <c r="AS574" s="72"/>
      <c r="AT574" s="80"/>
      <c r="AU574" s="72"/>
      <c r="AV574" s="112"/>
      <c r="AW574" s="118"/>
      <c r="AX574" s="72"/>
      <c r="AY574" s="77"/>
      <c r="AZ574" s="115"/>
      <c r="BA574" s="83"/>
      <c r="BB574" s="72"/>
      <c r="BC574" s="112"/>
      <c r="BD574" s="116"/>
      <c r="BE574" s="72"/>
      <c r="BF574" s="72"/>
      <c r="BG574" s="77"/>
      <c r="BH574" s="76"/>
      <c r="BI574" s="72"/>
      <c r="BJ574" s="79"/>
      <c r="BK574" s="84"/>
      <c r="BL574" s="77"/>
      <c r="BM574" s="76"/>
      <c r="BN574" s="89"/>
      <c r="BO574" s="89"/>
      <c r="BP574" s="77"/>
      <c r="BQ574" s="77"/>
      <c r="BR574" s="77"/>
      <c r="BS574" s="77"/>
      <c r="BT574" s="77"/>
      <c r="BU574" s="77"/>
      <c r="BV574" s="77"/>
      <c r="BW574" s="77"/>
      <c r="BX574" s="77"/>
      <c r="BY574" s="77"/>
      <c r="BZ574" s="77"/>
      <c r="CA574" s="77"/>
      <c r="CB574" s="77"/>
      <c r="CC574" s="77"/>
      <c r="CD574" s="77"/>
      <c r="CE574" s="77"/>
      <c r="CF574" s="77"/>
      <c r="CG574" s="77"/>
      <c r="CH574" s="77"/>
      <c r="CI574" s="77"/>
      <c r="CJ574" s="77"/>
      <c r="CK574" s="77"/>
      <c r="CL574" s="77"/>
      <c r="CM574" s="77"/>
      <c r="CN574" s="77"/>
      <c r="CO574" s="77"/>
      <c r="CP574" s="77"/>
      <c r="CQ574" s="77"/>
      <c r="CR574" s="77"/>
      <c r="CS574" s="77"/>
      <c r="CT574" s="77"/>
      <c r="CU574" s="77"/>
      <c r="CV574" s="77"/>
      <c r="CW574" s="77"/>
      <c r="CX574" s="77"/>
      <c r="CY574" s="77"/>
      <c r="CZ574" s="77"/>
      <c r="DA574" s="77"/>
      <c r="DB574" s="77"/>
      <c r="DC574" s="77"/>
      <c r="DD574" s="77"/>
      <c r="DE574" s="76"/>
      <c r="DF574" s="76"/>
      <c r="DG574" s="89"/>
      <c r="DI574" s="77"/>
      <c r="DJ574" s="77"/>
    </row>
    <row r="575" spans="1:114" s="105" customFormat="1" ht="15">
      <c r="A575" s="84"/>
      <c r="B575" s="112"/>
      <c r="C575" s="72"/>
      <c r="D575" s="72"/>
      <c r="E575" s="72"/>
      <c r="F575" s="77"/>
      <c r="G575" s="77"/>
      <c r="H575" s="77"/>
      <c r="I575" s="72"/>
      <c r="J575" s="117"/>
      <c r="K575" s="72"/>
      <c r="L575" s="72"/>
      <c r="M575" s="72"/>
      <c r="N575" s="72"/>
      <c r="O575" s="72"/>
      <c r="P575" s="77"/>
      <c r="Q575" s="78"/>
      <c r="R575" s="72"/>
      <c r="S575" s="77"/>
      <c r="T575" s="72"/>
      <c r="U575" s="72"/>
      <c r="V575" s="72"/>
      <c r="W575" s="72"/>
      <c r="X575" s="72"/>
      <c r="Y575" s="77"/>
      <c r="Z575" s="78"/>
      <c r="AA575" s="72"/>
      <c r="AB575" s="77"/>
      <c r="AC575" s="72"/>
      <c r="AD575" s="77"/>
      <c r="AE575" s="77"/>
      <c r="AF575" s="77"/>
      <c r="AG575" s="77"/>
      <c r="AH575" s="77"/>
      <c r="AI575" s="77"/>
      <c r="AJ575" s="77"/>
      <c r="AK575" s="77"/>
      <c r="AL575" s="72"/>
      <c r="AM575" s="72"/>
      <c r="AN575" s="72"/>
      <c r="AO575" s="72"/>
      <c r="AP575" s="72"/>
      <c r="AQ575" s="77"/>
      <c r="AR575" s="78"/>
      <c r="AS575" s="72"/>
      <c r="AT575" s="80"/>
      <c r="AU575" s="72"/>
      <c r="AV575" s="112"/>
      <c r="AW575" s="118"/>
      <c r="AX575" s="72"/>
      <c r="AY575" s="77"/>
      <c r="AZ575" s="115"/>
      <c r="BA575" s="83"/>
      <c r="BB575" s="72"/>
      <c r="BC575" s="112"/>
      <c r="BD575" s="116"/>
      <c r="BE575" s="72"/>
      <c r="BF575" s="72"/>
      <c r="BG575" s="77"/>
      <c r="BH575" s="76"/>
      <c r="BI575" s="72"/>
      <c r="BJ575" s="79"/>
      <c r="BK575" s="84"/>
      <c r="BL575" s="77"/>
      <c r="BM575" s="76"/>
      <c r="BN575" s="89"/>
      <c r="BO575" s="89"/>
      <c r="BP575" s="77"/>
      <c r="BQ575" s="77"/>
      <c r="BR575" s="77"/>
      <c r="BS575" s="77"/>
      <c r="BT575" s="77"/>
      <c r="BU575" s="77"/>
      <c r="BV575" s="77"/>
      <c r="BW575" s="77"/>
      <c r="BX575" s="77"/>
      <c r="BY575" s="77"/>
      <c r="BZ575" s="77"/>
      <c r="CA575" s="77"/>
      <c r="CB575" s="77"/>
      <c r="CC575" s="77"/>
      <c r="CD575" s="77"/>
      <c r="CE575" s="77"/>
      <c r="CF575" s="77"/>
      <c r="CG575" s="77"/>
      <c r="CH575" s="77"/>
      <c r="CI575" s="77"/>
      <c r="CJ575" s="77"/>
      <c r="CK575" s="77"/>
      <c r="CL575" s="77"/>
      <c r="CM575" s="77"/>
      <c r="CN575" s="77"/>
      <c r="CO575" s="77"/>
      <c r="CP575" s="77"/>
      <c r="CQ575" s="77"/>
      <c r="CR575" s="77"/>
      <c r="CS575" s="77"/>
      <c r="CT575" s="77"/>
      <c r="CU575" s="77"/>
      <c r="CV575" s="77"/>
      <c r="CW575" s="77"/>
      <c r="CX575" s="77"/>
      <c r="CY575" s="77"/>
      <c r="CZ575" s="77"/>
      <c r="DA575" s="77"/>
      <c r="DB575" s="77"/>
      <c r="DC575" s="77"/>
      <c r="DD575" s="77"/>
      <c r="DE575" s="76"/>
      <c r="DF575" s="76"/>
      <c r="DG575" s="89"/>
      <c r="DI575" s="77"/>
      <c r="DJ575" s="77"/>
    </row>
    <row r="576" spans="1:114" s="105" customFormat="1" ht="15">
      <c r="A576" s="72"/>
      <c r="B576" s="72"/>
      <c r="C576" s="72"/>
      <c r="D576" s="72"/>
      <c r="E576" s="77"/>
      <c r="F576" s="77"/>
      <c r="G576" s="77"/>
      <c r="H576" s="77"/>
      <c r="I576" s="72"/>
      <c r="J576" s="103"/>
      <c r="K576" s="72"/>
      <c r="L576" s="72"/>
      <c r="M576" s="72"/>
      <c r="N576" s="72"/>
      <c r="O576" s="72"/>
      <c r="P576" s="77"/>
      <c r="Q576" s="78"/>
      <c r="R576" s="72"/>
      <c r="S576" s="77"/>
      <c r="T576" s="72"/>
      <c r="U576" s="72"/>
      <c r="V576" s="72"/>
      <c r="W576" s="72"/>
      <c r="X576" s="72"/>
      <c r="Y576" s="77"/>
      <c r="Z576" s="78"/>
      <c r="AA576" s="72"/>
      <c r="AB576" s="77"/>
      <c r="AC576" s="72"/>
      <c r="AD576" s="77"/>
      <c r="AE576" s="77"/>
      <c r="AF576" s="77"/>
      <c r="AG576" s="77"/>
      <c r="AH576" s="77"/>
      <c r="AI576" s="77"/>
      <c r="AJ576" s="77"/>
      <c r="AK576" s="77"/>
      <c r="AL576" s="72"/>
      <c r="AM576" s="72"/>
      <c r="AN576" s="72"/>
      <c r="AO576" s="72"/>
      <c r="AP576" s="72"/>
      <c r="AQ576" s="77"/>
      <c r="AR576" s="78"/>
      <c r="AS576" s="72"/>
      <c r="AT576" s="80"/>
      <c r="AU576" s="72"/>
      <c r="AV576" s="72"/>
      <c r="AW576" s="104"/>
      <c r="AX576" s="72"/>
      <c r="AY576" s="77"/>
      <c r="AZ576" s="82"/>
      <c r="BA576" s="83"/>
      <c r="BB576" s="72"/>
      <c r="BC576" s="72"/>
      <c r="BD576" s="103"/>
      <c r="BE576" s="72"/>
      <c r="BF576" s="72"/>
      <c r="BG576" s="77"/>
      <c r="BH576" s="76"/>
      <c r="BI576" s="72"/>
      <c r="BJ576" s="79"/>
      <c r="BK576" s="84"/>
      <c r="BL576" s="77"/>
      <c r="BM576" s="76"/>
      <c r="BN576" s="89"/>
      <c r="BO576" s="89"/>
      <c r="BP576" s="77"/>
      <c r="BQ576" s="77"/>
      <c r="BR576" s="77"/>
      <c r="BS576" s="77"/>
      <c r="BT576" s="77"/>
      <c r="BU576" s="77"/>
      <c r="BV576" s="77"/>
      <c r="BW576" s="77"/>
      <c r="BX576" s="77"/>
      <c r="BY576" s="77"/>
      <c r="BZ576" s="77"/>
      <c r="CA576" s="77"/>
      <c r="CB576" s="77"/>
      <c r="CC576" s="77"/>
      <c r="CD576" s="77"/>
      <c r="CE576" s="77"/>
      <c r="CF576" s="77"/>
      <c r="CG576" s="77"/>
      <c r="CH576" s="77"/>
      <c r="CI576" s="77"/>
      <c r="CJ576" s="77"/>
      <c r="CK576" s="77"/>
      <c r="CL576" s="77"/>
      <c r="CM576" s="77"/>
      <c r="CN576" s="77"/>
      <c r="CO576" s="77"/>
      <c r="CP576" s="77"/>
      <c r="CQ576" s="77"/>
      <c r="CR576" s="77"/>
      <c r="CS576" s="77"/>
      <c r="CT576" s="77"/>
      <c r="CU576" s="77"/>
      <c r="CV576" s="77"/>
      <c r="CW576" s="77"/>
      <c r="CX576" s="77"/>
      <c r="CY576" s="77"/>
      <c r="CZ576" s="77"/>
      <c r="DA576" s="77"/>
      <c r="DB576" s="77"/>
      <c r="DC576" s="77"/>
      <c r="DD576" s="77"/>
      <c r="DE576" s="76"/>
      <c r="DF576" s="76"/>
      <c r="DG576" s="76"/>
      <c r="DI576" s="77"/>
      <c r="DJ576" s="77"/>
    </row>
    <row r="577" spans="1:114" s="105" customFormat="1" ht="15">
      <c r="A577" s="72"/>
      <c r="B577" s="72"/>
      <c r="C577" s="72"/>
      <c r="D577" s="72"/>
      <c r="E577" s="77"/>
      <c r="F577" s="77"/>
      <c r="G577" s="77"/>
      <c r="H577" s="77"/>
      <c r="I577" s="72"/>
      <c r="J577" s="103"/>
      <c r="K577" s="72"/>
      <c r="L577" s="72"/>
      <c r="M577" s="72"/>
      <c r="N577" s="72"/>
      <c r="O577" s="72"/>
      <c r="P577" s="77"/>
      <c r="Q577" s="78"/>
      <c r="R577" s="72"/>
      <c r="S577" s="77"/>
      <c r="T577" s="72"/>
      <c r="U577" s="72"/>
      <c r="V577" s="72"/>
      <c r="W577" s="72"/>
      <c r="X577" s="72"/>
      <c r="Y577" s="77"/>
      <c r="Z577" s="78"/>
      <c r="AA577" s="72"/>
      <c r="AB577" s="77"/>
      <c r="AC577" s="72"/>
      <c r="AD577" s="77"/>
      <c r="AE577" s="77"/>
      <c r="AF577" s="77"/>
      <c r="AG577" s="77"/>
      <c r="AH577" s="77"/>
      <c r="AI577" s="77"/>
      <c r="AJ577" s="77"/>
      <c r="AK577" s="77"/>
      <c r="AL577" s="72"/>
      <c r="AM577" s="72"/>
      <c r="AN577" s="72"/>
      <c r="AO577" s="72"/>
      <c r="AP577" s="72"/>
      <c r="AQ577" s="77"/>
      <c r="AR577" s="78"/>
      <c r="AS577" s="72"/>
      <c r="AT577" s="80"/>
      <c r="AU577" s="72"/>
      <c r="AV577" s="72"/>
      <c r="AW577" s="104"/>
      <c r="AX577" s="72"/>
      <c r="AY577" s="77"/>
      <c r="AZ577" s="82"/>
      <c r="BA577" s="83"/>
      <c r="BB577" s="72"/>
      <c r="BC577" s="72"/>
      <c r="BD577" s="103"/>
      <c r="BE577" s="72"/>
      <c r="BF577" s="72"/>
      <c r="BG577" s="77"/>
      <c r="BH577" s="76"/>
      <c r="BI577" s="72"/>
      <c r="BJ577" s="79"/>
      <c r="BK577" s="84"/>
      <c r="BL577" s="77"/>
      <c r="BM577" s="76"/>
      <c r="BN577" s="89"/>
      <c r="BO577" s="89"/>
      <c r="BP577" s="77"/>
      <c r="BQ577" s="77"/>
      <c r="BR577" s="77"/>
      <c r="BS577" s="77"/>
      <c r="BT577" s="77"/>
      <c r="BU577" s="77"/>
      <c r="BV577" s="77"/>
      <c r="BW577" s="77"/>
      <c r="BX577" s="77"/>
      <c r="BY577" s="77"/>
      <c r="BZ577" s="77"/>
      <c r="CA577" s="77"/>
      <c r="CB577" s="77"/>
      <c r="CC577" s="77"/>
      <c r="CD577" s="77"/>
      <c r="CE577" s="77"/>
      <c r="CF577" s="77"/>
      <c r="CG577" s="77"/>
      <c r="CH577" s="77"/>
      <c r="CI577" s="77"/>
      <c r="CJ577" s="77"/>
      <c r="CK577" s="77"/>
      <c r="CL577" s="77"/>
      <c r="CM577" s="77"/>
      <c r="CN577" s="77"/>
      <c r="CO577" s="77"/>
      <c r="CP577" s="77"/>
      <c r="CQ577" s="77"/>
      <c r="CR577" s="77"/>
      <c r="CS577" s="77"/>
      <c r="CT577" s="77"/>
      <c r="CU577" s="77"/>
      <c r="CV577" s="77"/>
      <c r="CW577" s="77"/>
      <c r="CX577" s="77"/>
      <c r="CY577" s="77"/>
      <c r="CZ577" s="77"/>
      <c r="DA577" s="77"/>
      <c r="DB577" s="77"/>
      <c r="DC577" s="77"/>
      <c r="DD577" s="77"/>
      <c r="DE577" s="76"/>
      <c r="DF577" s="76"/>
      <c r="DG577" s="76"/>
      <c r="DI577" s="77"/>
      <c r="DJ577" s="77"/>
    </row>
    <row r="578" spans="1:114" s="105" customFormat="1" ht="15">
      <c r="A578" s="72"/>
      <c r="B578" s="72"/>
      <c r="C578" s="72"/>
      <c r="D578" s="72"/>
      <c r="E578" s="77"/>
      <c r="F578" s="77"/>
      <c r="G578" s="77"/>
      <c r="H578" s="77"/>
      <c r="I578" s="72"/>
      <c r="J578" s="103"/>
      <c r="K578" s="72"/>
      <c r="L578" s="72"/>
      <c r="M578" s="72"/>
      <c r="N578" s="72"/>
      <c r="O578" s="72"/>
      <c r="P578" s="77"/>
      <c r="Q578" s="78"/>
      <c r="R578" s="72"/>
      <c r="S578" s="77"/>
      <c r="T578" s="72"/>
      <c r="U578" s="72"/>
      <c r="V578" s="72"/>
      <c r="W578" s="72"/>
      <c r="X578" s="72"/>
      <c r="Y578" s="77"/>
      <c r="Z578" s="78"/>
      <c r="AA578" s="72"/>
      <c r="AB578" s="77"/>
      <c r="AC578" s="72"/>
      <c r="AD578" s="77"/>
      <c r="AE578" s="77"/>
      <c r="AF578" s="77"/>
      <c r="AG578" s="77"/>
      <c r="AH578" s="77"/>
      <c r="AI578" s="77"/>
      <c r="AJ578" s="77"/>
      <c r="AK578" s="77"/>
      <c r="AL578" s="72"/>
      <c r="AM578" s="72"/>
      <c r="AN578" s="72"/>
      <c r="AO578" s="72"/>
      <c r="AP578" s="72"/>
      <c r="AQ578" s="77"/>
      <c r="AR578" s="78"/>
      <c r="AS578" s="72"/>
      <c r="AT578" s="80"/>
      <c r="AU578" s="72"/>
      <c r="AV578" s="72"/>
      <c r="AW578" s="104"/>
      <c r="AX578" s="72"/>
      <c r="AY578" s="77"/>
      <c r="AZ578" s="82"/>
      <c r="BA578" s="83"/>
      <c r="BB578" s="72"/>
      <c r="BC578" s="72"/>
      <c r="BD578" s="103"/>
      <c r="BE578" s="72"/>
      <c r="BF578" s="72"/>
      <c r="BG578" s="77"/>
      <c r="BH578" s="76"/>
      <c r="BI578" s="72"/>
      <c r="BJ578" s="79"/>
      <c r="BK578" s="84"/>
      <c r="BL578" s="77"/>
      <c r="BM578" s="76"/>
      <c r="BN578" s="89"/>
      <c r="BO578" s="89"/>
      <c r="BP578" s="77"/>
      <c r="BQ578" s="77"/>
      <c r="BR578" s="77"/>
      <c r="BS578" s="77"/>
      <c r="BT578" s="77"/>
      <c r="BU578" s="77"/>
      <c r="BV578" s="77"/>
      <c r="BW578" s="77"/>
      <c r="BX578" s="77"/>
      <c r="BY578" s="77"/>
      <c r="BZ578" s="77"/>
      <c r="CA578" s="77"/>
      <c r="CB578" s="77"/>
      <c r="CC578" s="77"/>
      <c r="CD578" s="77"/>
      <c r="CE578" s="77"/>
      <c r="CF578" s="77"/>
      <c r="CG578" s="77"/>
      <c r="CH578" s="77"/>
      <c r="CI578" s="77"/>
      <c r="CJ578" s="77"/>
      <c r="CK578" s="77"/>
      <c r="CL578" s="77"/>
      <c r="CM578" s="77"/>
      <c r="CN578" s="77"/>
      <c r="CO578" s="77"/>
      <c r="CP578" s="77"/>
      <c r="CQ578" s="77"/>
      <c r="CR578" s="77"/>
      <c r="CS578" s="77"/>
      <c r="CT578" s="77"/>
      <c r="CU578" s="77"/>
      <c r="CV578" s="77"/>
      <c r="CW578" s="77"/>
      <c r="CX578" s="77"/>
      <c r="CY578" s="77"/>
      <c r="CZ578" s="77"/>
      <c r="DA578" s="77"/>
      <c r="DB578" s="77"/>
      <c r="DC578" s="77"/>
      <c r="DD578" s="77"/>
      <c r="DE578" s="76"/>
      <c r="DF578" s="76"/>
      <c r="DG578" s="76"/>
      <c r="DI578" s="77"/>
      <c r="DJ578" s="77"/>
    </row>
    <row r="579" spans="1:114" s="105" customFormat="1" ht="15">
      <c r="A579" s="72"/>
      <c r="B579" s="72"/>
      <c r="C579" s="72"/>
      <c r="D579" s="72"/>
      <c r="E579" s="77"/>
      <c r="F579" s="77"/>
      <c r="G579" s="77"/>
      <c r="H579" s="77"/>
      <c r="I579" s="72"/>
      <c r="J579" s="103"/>
      <c r="K579" s="72"/>
      <c r="L579" s="72"/>
      <c r="M579" s="72"/>
      <c r="N579" s="72"/>
      <c r="O579" s="72"/>
      <c r="P579" s="77"/>
      <c r="Q579" s="78"/>
      <c r="R579" s="72"/>
      <c r="S579" s="77"/>
      <c r="T579" s="72"/>
      <c r="U579" s="72"/>
      <c r="V579" s="72"/>
      <c r="W579" s="72"/>
      <c r="X579" s="72"/>
      <c r="Y579" s="77"/>
      <c r="Z579" s="78"/>
      <c r="AA579" s="72"/>
      <c r="AB579" s="77"/>
      <c r="AC579" s="72"/>
      <c r="AD579" s="77"/>
      <c r="AE579" s="77"/>
      <c r="AF579" s="77"/>
      <c r="AG579" s="77"/>
      <c r="AH579" s="77"/>
      <c r="AI579" s="77"/>
      <c r="AJ579" s="77"/>
      <c r="AK579" s="77"/>
      <c r="AL579" s="72"/>
      <c r="AM579" s="72"/>
      <c r="AN579" s="72"/>
      <c r="AO579" s="72"/>
      <c r="AP579" s="72"/>
      <c r="AQ579" s="77"/>
      <c r="AR579" s="78"/>
      <c r="AS579" s="72"/>
      <c r="AT579" s="80"/>
      <c r="AU579" s="72"/>
      <c r="AV579" s="72"/>
      <c r="AW579" s="104"/>
      <c r="AX579" s="72"/>
      <c r="AY579" s="77"/>
      <c r="AZ579" s="82"/>
      <c r="BA579" s="83"/>
      <c r="BB579" s="72"/>
      <c r="BC579" s="72"/>
      <c r="BD579" s="103"/>
      <c r="BE579" s="72"/>
      <c r="BF579" s="72"/>
      <c r="BG579" s="77"/>
      <c r="BH579" s="76"/>
      <c r="BI579" s="72"/>
      <c r="BJ579" s="79"/>
      <c r="BK579" s="84"/>
      <c r="BL579" s="77"/>
      <c r="BM579" s="76"/>
      <c r="BN579" s="89"/>
      <c r="BO579" s="89"/>
      <c r="BP579" s="77"/>
      <c r="BQ579" s="77"/>
      <c r="BR579" s="77"/>
      <c r="BS579" s="77"/>
      <c r="BT579" s="77"/>
      <c r="BU579" s="77"/>
      <c r="BV579" s="77"/>
      <c r="BW579" s="77"/>
      <c r="BX579" s="77"/>
      <c r="BY579" s="77"/>
      <c r="BZ579" s="77"/>
      <c r="CA579" s="77"/>
      <c r="CB579" s="77"/>
      <c r="CC579" s="77"/>
      <c r="CD579" s="77"/>
      <c r="CE579" s="77"/>
      <c r="CF579" s="77"/>
      <c r="CG579" s="77"/>
      <c r="CH579" s="77"/>
      <c r="CI579" s="77"/>
      <c r="CJ579" s="77"/>
      <c r="CK579" s="77"/>
      <c r="CL579" s="77"/>
      <c r="CM579" s="77"/>
      <c r="CN579" s="77"/>
      <c r="CO579" s="77"/>
      <c r="CP579" s="77"/>
      <c r="CQ579" s="77"/>
      <c r="CR579" s="77"/>
      <c r="CS579" s="77"/>
      <c r="CT579" s="77"/>
      <c r="CU579" s="77"/>
      <c r="CV579" s="77"/>
      <c r="CW579" s="77"/>
      <c r="CX579" s="77"/>
      <c r="CY579" s="77"/>
      <c r="CZ579" s="77"/>
      <c r="DA579" s="77"/>
      <c r="DB579" s="77"/>
      <c r="DC579" s="77"/>
      <c r="DD579" s="77"/>
      <c r="DE579" s="76"/>
      <c r="DF579" s="76"/>
      <c r="DG579" s="76"/>
      <c r="DI579" s="77"/>
      <c r="DJ579" s="77"/>
    </row>
    <row r="580" spans="1:114" s="105" customFormat="1" ht="15">
      <c r="A580" s="72"/>
      <c r="B580" s="72"/>
      <c r="C580" s="72"/>
      <c r="D580" s="72"/>
      <c r="E580" s="77"/>
      <c r="F580" s="77"/>
      <c r="G580" s="77"/>
      <c r="H580" s="77"/>
      <c r="I580" s="72"/>
      <c r="J580" s="78"/>
      <c r="K580" s="72"/>
      <c r="L580" s="72"/>
      <c r="M580" s="72"/>
      <c r="N580" s="72"/>
      <c r="O580" s="72"/>
      <c r="P580" s="77"/>
      <c r="Q580" s="72"/>
      <c r="R580" s="72"/>
      <c r="S580" s="77"/>
      <c r="T580" s="72"/>
      <c r="U580" s="72"/>
      <c r="V580" s="72"/>
      <c r="W580" s="72"/>
      <c r="X580" s="72"/>
      <c r="Y580" s="77"/>
      <c r="Z580" s="72"/>
      <c r="AA580" s="72"/>
      <c r="AB580" s="77"/>
      <c r="AC580" s="77"/>
      <c r="AD580" s="77"/>
      <c r="AE580" s="77"/>
      <c r="AF580" s="77"/>
      <c r="AG580" s="77"/>
      <c r="AH580" s="77"/>
      <c r="AI580" s="77"/>
      <c r="AJ580" s="77"/>
      <c r="AK580" s="77"/>
      <c r="AL580" s="77"/>
      <c r="AM580" s="77"/>
      <c r="AN580" s="77"/>
      <c r="AO580" s="77"/>
      <c r="AP580" s="77"/>
      <c r="AQ580" s="77"/>
      <c r="AR580" s="72"/>
      <c r="AS580" s="72"/>
      <c r="AT580" s="80"/>
      <c r="AU580" s="72"/>
      <c r="AV580" s="72"/>
      <c r="AW580" s="72"/>
      <c r="AX580" s="119"/>
      <c r="AY580" s="77"/>
      <c r="AZ580" s="82"/>
      <c r="BA580" s="83"/>
      <c r="BB580" s="72"/>
      <c r="BC580" s="72"/>
      <c r="BD580" s="78"/>
      <c r="BE580" s="72"/>
      <c r="BF580" s="72"/>
      <c r="BG580" s="77"/>
      <c r="BH580" s="76"/>
      <c r="BI580" s="77"/>
      <c r="BJ580" s="79"/>
      <c r="BK580" s="84"/>
      <c r="BL580" s="77"/>
      <c r="BM580" s="76"/>
      <c r="BN580" s="77"/>
      <c r="BO580" s="77"/>
      <c r="BP580" s="77"/>
      <c r="BQ580" s="77"/>
      <c r="BR580" s="77"/>
      <c r="BS580" s="77"/>
      <c r="BT580" s="77"/>
      <c r="BU580" s="77"/>
      <c r="BV580" s="77"/>
      <c r="BW580" s="77"/>
      <c r="BX580" s="77"/>
      <c r="BY580" s="77"/>
      <c r="BZ580" s="77"/>
      <c r="CA580" s="77"/>
      <c r="CB580" s="77"/>
      <c r="CC580" s="77"/>
      <c r="CD580" s="77"/>
      <c r="CE580" s="77"/>
      <c r="CF580" s="77"/>
      <c r="CG580" s="77"/>
      <c r="CH580" s="77"/>
      <c r="CI580" s="77"/>
      <c r="CJ580" s="77"/>
      <c r="CK580" s="77"/>
      <c r="CL580" s="77"/>
      <c r="CM580" s="77"/>
      <c r="CN580" s="77"/>
      <c r="CO580" s="77"/>
      <c r="CP580" s="77"/>
      <c r="CQ580" s="77"/>
      <c r="CR580" s="77"/>
      <c r="CS580" s="77"/>
      <c r="CT580" s="77"/>
      <c r="CU580" s="77"/>
      <c r="CV580" s="77"/>
      <c r="CW580" s="77"/>
      <c r="CX580" s="77"/>
      <c r="CY580" s="77"/>
      <c r="CZ580" s="77"/>
      <c r="DA580" s="77"/>
      <c r="DB580" s="77"/>
      <c r="DC580" s="77"/>
      <c r="DD580" s="77"/>
      <c r="DE580" s="77"/>
      <c r="DF580" s="77"/>
      <c r="DG580" s="77"/>
      <c r="DI580" s="77"/>
      <c r="DJ580" s="77"/>
    </row>
    <row r="581" spans="1:114" s="105" customFormat="1" ht="15">
      <c r="A581" s="72"/>
      <c r="B581" s="72"/>
      <c r="C581" s="72"/>
      <c r="D581" s="72"/>
      <c r="E581" s="72"/>
      <c r="F581" s="77"/>
      <c r="G581" s="77"/>
      <c r="H581" s="77"/>
      <c r="I581" s="72"/>
      <c r="J581" s="110"/>
      <c r="K581" s="72"/>
      <c r="L581" s="72"/>
      <c r="M581" s="72"/>
      <c r="N581" s="72"/>
      <c r="O581" s="72"/>
      <c r="P581" s="77"/>
      <c r="Q581" s="78"/>
      <c r="R581" s="72"/>
      <c r="S581" s="77"/>
      <c r="T581" s="72"/>
      <c r="U581" s="72"/>
      <c r="V581" s="72"/>
      <c r="W581" s="72"/>
      <c r="X581" s="72"/>
      <c r="Y581" s="77"/>
      <c r="Z581" s="78"/>
      <c r="AA581" s="72"/>
      <c r="AB581" s="77"/>
      <c r="AC581" s="72"/>
      <c r="AD581" s="72"/>
      <c r="AE581" s="72"/>
      <c r="AF581" s="72"/>
      <c r="AG581" s="72"/>
      <c r="AH581" s="77"/>
      <c r="AI581" s="77"/>
      <c r="AJ581" s="77"/>
      <c r="AK581" s="77"/>
      <c r="AL581" s="72"/>
      <c r="AM581" s="72"/>
      <c r="AN581" s="72"/>
      <c r="AO581" s="72"/>
      <c r="AP581" s="72"/>
      <c r="AQ581" s="77"/>
      <c r="AR581" s="78"/>
      <c r="AS581" s="72"/>
      <c r="AT581" s="80"/>
      <c r="AU581" s="72"/>
      <c r="AV581" s="72"/>
      <c r="AW581" s="104"/>
      <c r="AX581" s="72"/>
      <c r="AY581" s="77"/>
      <c r="AZ581" s="82"/>
      <c r="BA581" s="83"/>
      <c r="BB581" s="72"/>
      <c r="BC581" s="72"/>
      <c r="BD581" s="116"/>
      <c r="BE581" s="72"/>
      <c r="BF581" s="72"/>
      <c r="BG581" s="72"/>
      <c r="BH581" s="76"/>
      <c r="BI581" s="72"/>
      <c r="BJ581" s="79"/>
      <c r="BK581" s="84"/>
      <c r="BL581" s="76"/>
      <c r="BM581" s="76"/>
      <c r="BN581" s="89"/>
      <c r="BO581" s="89"/>
      <c r="BP581" s="76"/>
      <c r="BQ581" s="76"/>
      <c r="BR581" s="89"/>
      <c r="BS581" s="77"/>
      <c r="BT581" s="77"/>
      <c r="BU581" s="77"/>
      <c r="BV581" s="77"/>
      <c r="BW581" s="77"/>
      <c r="BX581" s="77"/>
      <c r="BY581" s="77"/>
      <c r="BZ581" s="77"/>
      <c r="CA581" s="77"/>
      <c r="CB581" s="77"/>
      <c r="CC581" s="77"/>
      <c r="CD581" s="77"/>
      <c r="CE581" s="77"/>
      <c r="CF581" s="77"/>
      <c r="CG581" s="77"/>
      <c r="CH581" s="77"/>
      <c r="CI581" s="77"/>
      <c r="CJ581" s="77"/>
      <c r="CK581" s="77"/>
      <c r="CL581" s="77"/>
      <c r="CM581" s="77"/>
      <c r="CN581" s="77"/>
      <c r="CO581" s="77"/>
      <c r="CP581" s="77"/>
      <c r="CQ581" s="77"/>
      <c r="CR581" s="77"/>
      <c r="CS581" s="77"/>
      <c r="CT581" s="77"/>
      <c r="CU581" s="77"/>
      <c r="CV581" s="77"/>
      <c r="CW581" s="77"/>
      <c r="CX581" s="77"/>
      <c r="CY581" s="77"/>
      <c r="CZ581" s="77"/>
      <c r="DA581" s="77"/>
      <c r="DB581" s="77"/>
      <c r="DC581" s="77"/>
      <c r="DD581" s="77"/>
      <c r="DE581" s="77"/>
      <c r="DF581" s="77"/>
      <c r="DG581" s="77"/>
      <c r="DI581" s="77"/>
      <c r="DJ581" s="77"/>
    </row>
    <row r="582" spans="1:114" s="105" customFormat="1" ht="15">
      <c r="A582" s="72"/>
      <c r="B582" s="72"/>
      <c r="C582" s="72"/>
      <c r="D582" s="72"/>
      <c r="E582" s="72"/>
      <c r="F582" s="77"/>
      <c r="G582" s="77"/>
      <c r="H582" s="77"/>
      <c r="I582" s="72"/>
      <c r="J582" s="110"/>
      <c r="K582" s="72"/>
      <c r="L582" s="72"/>
      <c r="M582" s="72"/>
      <c r="N582" s="72"/>
      <c r="O582" s="72"/>
      <c r="P582" s="77"/>
      <c r="Q582" s="78"/>
      <c r="R582" s="72"/>
      <c r="S582" s="77"/>
      <c r="T582" s="72"/>
      <c r="U582" s="72"/>
      <c r="V582" s="72"/>
      <c r="W582" s="72"/>
      <c r="X582" s="72"/>
      <c r="Y582" s="77"/>
      <c r="Z582" s="78"/>
      <c r="AA582" s="72"/>
      <c r="AB582" s="77"/>
      <c r="AC582" s="72"/>
      <c r="AD582" s="72"/>
      <c r="AE582" s="72"/>
      <c r="AF582" s="72"/>
      <c r="AG582" s="72"/>
      <c r="AH582" s="77"/>
      <c r="AI582" s="77"/>
      <c r="AJ582" s="77"/>
      <c r="AK582" s="77"/>
      <c r="AL582" s="72"/>
      <c r="AM582" s="72"/>
      <c r="AN582" s="72"/>
      <c r="AO582" s="72"/>
      <c r="AP582" s="72"/>
      <c r="AQ582" s="77"/>
      <c r="AR582" s="78"/>
      <c r="AS582" s="72"/>
      <c r="AT582" s="80"/>
      <c r="AU582" s="72"/>
      <c r="AV582" s="72"/>
      <c r="AW582" s="104"/>
      <c r="AX582" s="72"/>
      <c r="AY582" s="77"/>
      <c r="AZ582" s="82"/>
      <c r="BA582" s="83"/>
      <c r="BB582" s="72"/>
      <c r="BC582" s="72"/>
      <c r="BD582" s="104"/>
      <c r="BE582" s="72"/>
      <c r="BF582" s="72"/>
      <c r="BG582" s="72"/>
      <c r="BH582" s="76"/>
      <c r="BI582" s="72"/>
      <c r="BJ582" s="79"/>
      <c r="BK582" s="84"/>
      <c r="BL582" s="76"/>
      <c r="BM582" s="76"/>
      <c r="BN582" s="89"/>
      <c r="BO582" s="89"/>
      <c r="BP582" s="76"/>
      <c r="BQ582" s="76"/>
      <c r="BR582" s="89"/>
      <c r="BS582" s="77"/>
      <c r="BT582" s="77"/>
      <c r="BU582" s="77"/>
      <c r="BV582" s="77"/>
      <c r="BW582" s="77"/>
      <c r="BX582" s="77"/>
      <c r="BY582" s="77"/>
      <c r="BZ582" s="77"/>
      <c r="CA582" s="77"/>
      <c r="CB582" s="77"/>
      <c r="CC582" s="77"/>
      <c r="CD582" s="77"/>
      <c r="CE582" s="77"/>
      <c r="CF582" s="77"/>
      <c r="CG582" s="77"/>
      <c r="CH582" s="77"/>
      <c r="CI582" s="77"/>
      <c r="CJ582" s="77"/>
      <c r="CK582" s="77"/>
      <c r="CL582" s="77"/>
      <c r="CM582" s="77"/>
      <c r="CN582" s="77"/>
      <c r="CO582" s="77"/>
      <c r="CP582" s="77"/>
      <c r="CQ582" s="77"/>
      <c r="CR582" s="77"/>
      <c r="CS582" s="77"/>
      <c r="CT582" s="77"/>
      <c r="CU582" s="77"/>
      <c r="CV582" s="77"/>
      <c r="CW582" s="77"/>
      <c r="CX582" s="77"/>
      <c r="CY582" s="77"/>
      <c r="CZ582" s="77"/>
      <c r="DA582" s="77"/>
      <c r="DB582" s="77"/>
      <c r="DC582" s="77"/>
      <c r="DD582" s="77"/>
      <c r="DE582" s="77"/>
      <c r="DF582" s="77"/>
      <c r="DG582" s="77"/>
      <c r="DI582" s="77"/>
      <c r="DJ582" s="77"/>
    </row>
    <row r="583" spans="1:114" s="105" customFormat="1" ht="15">
      <c r="A583" s="72"/>
      <c r="B583" s="72"/>
      <c r="C583" s="72"/>
      <c r="D583" s="72"/>
      <c r="E583" s="72"/>
      <c r="F583" s="77"/>
      <c r="G583" s="77"/>
      <c r="H583" s="77"/>
      <c r="I583" s="72"/>
      <c r="J583" s="110"/>
      <c r="K583" s="72"/>
      <c r="L583" s="72"/>
      <c r="M583" s="72"/>
      <c r="N583" s="72"/>
      <c r="O583" s="72"/>
      <c r="P583" s="77"/>
      <c r="Q583" s="78"/>
      <c r="R583" s="72"/>
      <c r="S583" s="77"/>
      <c r="T583" s="72"/>
      <c r="U583" s="72"/>
      <c r="V583" s="72"/>
      <c r="W583" s="72"/>
      <c r="X583" s="72"/>
      <c r="Y583" s="77"/>
      <c r="Z583" s="78"/>
      <c r="AA583" s="72"/>
      <c r="AB583" s="77"/>
      <c r="AC583" s="72"/>
      <c r="AD583" s="72"/>
      <c r="AE583" s="72"/>
      <c r="AF583" s="72"/>
      <c r="AG583" s="72"/>
      <c r="AH583" s="77"/>
      <c r="AI583" s="77"/>
      <c r="AJ583" s="77"/>
      <c r="AK583" s="77"/>
      <c r="AL583" s="72"/>
      <c r="AM583" s="72"/>
      <c r="AN583" s="72"/>
      <c r="AO583" s="72"/>
      <c r="AP583" s="72"/>
      <c r="AQ583" s="77"/>
      <c r="AR583" s="78"/>
      <c r="AS583" s="72"/>
      <c r="AT583" s="80"/>
      <c r="AU583" s="72"/>
      <c r="AV583" s="72"/>
      <c r="AW583" s="104"/>
      <c r="AX583" s="72"/>
      <c r="AY583" s="77"/>
      <c r="AZ583" s="82"/>
      <c r="BA583" s="83"/>
      <c r="BB583" s="72"/>
      <c r="BC583" s="72"/>
      <c r="BD583" s="104"/>
      <c r="BE583" s="72"/>
      <c r="BF583" s="72"/>
      <c r="BG583" s="72"/>
      <c r="BH583" s="76"/>
      <c r="BI583" s="72"/>
      <c r="BJ583" s="79"/>
      <c r="BK583" s="84"/>
      <c r="BL583" s="76"/>
      <c r="BM583" s="76"/>
      <c r="BN583" s="89"/>
      <c r="BO583" s="89"/>
      <c r="BP583" s="76"/>
      <c r="BQ583" s="76"/>
      <c r="BR583" s="89"/>
      <c r="BS583" s="77"/>
      <c r="BT583" s="77"/>
      <c r="BU583" s="77"/>
      <c r="BV583" s="77"/>
      <c r="BW583" s="77"/>
      <c r="BX583" s="77"/>
      <c r="BY583" s="77"/>
      <c r="BZ583" s="77"/>
      <c r="CA583" s="77"/>
      <c r="CB583" s="77"/>
      <c r="CC583" s="77"/>
      <c r="CD583" s="77"/>
      <c r="CE583" s="77"/>
      <c r="CF583" s="77"/>
      <c r="CG583" s="77"/>
      <c r="CH583" s="77"/>
      <c r="CI583" s="77"/>
      <c r="CJ583" s="77"/>
      <c r="CK583" s="77"/>
      <c r="CL583" s="77"/>
      <c r="CM583" s="77"/>
      <c r="CN583" s="77"/>
      <c r="CO583" s="77"/>
      <c r="CP583" s="77"/>
      <c r="CQ583" s="77"/>
      <c r="CR583" s="77"/>
      <c r="CS583" s="77"/>
      <c r="CT583" s="77"/>
      <c r="CU583" s="77"/>
      <c r="CV583" s="77"/>
      <c r="CW583" s="77"/>
      <c r="CX583" s="77"/>
      <c r="CY583" s="77"/>
      <c r="CZ583" s="77"/>
      <c r="DA583" s="77"/>
      <c r="DB583" s="77"/>
      <c r="DC583" s="77"/>
      <c r="DD583" s="77"/>
      <c r="DE583" s="77"/>
      <c r="DF583" s="77"/>
      <c r="DG583" s="77"/>
      <c r="DI583" s="77"/>
      <c r="DJ583" s="77"/>
    </row>
    <row r="584" spans="1:114" s="105" customFormat="1" ht="15">
      <c r="A584" s="72"/>
      <c r="B584" s="72"/>
      <c r="C584" s="72"/>
      <c r="D584" s="72"/>
      <c r="E584" s="72"/>
      <c r="F584" s="77"/>
      <c r="G584" s="77"/>
      <c r="H584" s="77"/>
      <c r="I584" s="72"/>
      <c r="J584" s="110"/>
      <c r="K584" s="72"/>
      <c r="L584" s="72"/>
      <c r="M584" s="72"/>
      <c r="N584" s="72"/>
      <c r="O584" s="72"/>
      <c r="P584" s="77"/>
      <c r="Q584" s="78"/>
      <c r="R584" s="72"/>
      <c r="S584" s="77"/>
      <c r="T584" s="72"/>
      <c r="U584" s="72"/>
      <c r="V584" s="72"/>
      <c r="W584" s="72"/>
      <c r="X584" s="72"/>
      <c r="Y584" s="77"/>
      <c r="Z584" s="78"/>
      <c r="AA584" s="72"/>
      <c r="AB584" s="77"/>
      <c r="AC584" s="72"/>
      <c r="AD584" s="72"/>
      <c r="AE584" s="72"/>
      <c r="AF584" s="72"/>
      <c r="AG584" s="72"/>
      <c r="AH584" s="77"/>
      <c r="AI584" s="77"/>
      <c r="AJ584" s="77"/>
      <c r="AK584" s="77"/>
      <c r="AL584" s="72"/>
      <c r="AM584" s="72"/>
      <c r="AN584" s="72"/>
      <c r="AO584" s="72"/>
      <c r="AP584" s="72"/>
      <c r="AQ584" s="77"/>
      <c r="AR584" s="78"/>
      <c r="AS584" s="72"/>
      <c r="AT584" s="80"/>
      <c r="AU584" s="72"/>
      <c r="AV584" s="72"/>
      <c r="AW584" s="104"/>
      <c r="AX584" s="72"/>
      <c r="AY584" s="77"/>
      <c r="AZ584" s="115"/>
      <c r="BA584" s="83"/>
      <c r="BB584" s="72"/>
      <c r="BC584" s="72"/>
      <c r="BD584" s="116"/>
      <c r="BE584" s="72"/>
      <c r="BF584" s="72"/>
      <c r="BG584" s="72"/>
      <c r="BH584" s="76"/>
      <c r="BI584" s="72"/>
      <c r="BJ584" s="79"/>
      <c r="BK584" s="84"/>
      <c r="BL584" s="76"/>
      <c r="BM584" s="76"/>
      <c r="BN584" s="89"/>
      <c r="BO584" s="89"/>
      <c r="BP584" s="76"/>
      <c r="BQ584" s="76"/>
      <c r="BR584" s="89"/>
      <c r="BS584" s="77"/>
      <c r="BT584" s="77"/>
      <c r="BU584" s="77"/>
      <c r="BV584" s="77"/>
      <c r="BW584" s="77"/>
      <c r="BX584" s="77"/>
      <c r="BY584" s="77"/>
      <c r="BZ584" s="77"/>
      <c r="CA584" s="77"/>
      <c r="CB584" s="77"/>
      <c r="CC584" s="77"/>
      <c r="CD584" s="77"/>
      <c r="CE584" s="77"/>
      <c r="CF584" s="77"/>
      <c r="CG584" s="77"/>
      <c r="CH584" s="77"/>
      <c r="CI584" s="77"/>
      <c r="CJ584" s="77"/>
      <c r="CK584" s="77"/>
      <c r="CL584" s="77"/>
      <c r="CM584" s="77"/>
      <c r="CN584" s="77"/>
      <c r="CO584" s="77"/>
      <c r="CP584" s="77"/>
      <c r="CQ584" s="77"/>
      <c r="CR584" s="77"/>
      <c r="CS584" s="77"/>
      <c r="CT584" s="77"/>
      <c r="CU584" s="77"/>
      <c r="CV584" s="77"/>
      <c r="CW584" s="77"/>
      <c r="CX584" s="77"/>
      <c r="CY584" s="77"/>
      <c r="CZ584" s="77"/>
      <c r="DA584" s="77"/>
      <c r="DB584" s="77"/>
      <c r="DC584" s="77"/>
      <c r="DD584" s="77"/>
      <c r="DE584" s="77"/>
      <c r="DF584" s="77"/>
      <c r="DG584" s="77"/>
      <c r="DI584" s="77"/>
      <c r="DJ584" s="77"/>
    </row>
    <row r="585" spans="1:114" s="105" customFormat="1" ht="15">
      <c r="A585" s="72"/>
      <c r="B585" s="72"/>
      <c r="C585" s="72"/>
      <c r="D585" s="72"/>
      <c r="E585" s="72"/>
      <c r="F585" s="77"/>
      <c r="G585" s="77"/>
      <c r="H585" s="77"/>
      <c r="I585" s="72"/>
      <c r="J585" s="110"/>
      <c r="K585" s="72"/>
      <c r="L585" s="72"/>
      <c r="M585" s="72"/>
      <c r="N585" s="72"/>
      <c r="O585" s="72"/>
      <c r="P585" s="77"/>
      <c r="Q585" s="78"/>
      <c r="R585" s="72"/>
      <c r="S585" s="77"/>
      <c r="T585" s="72"/>
      <c r="U585" s="72"/>
      <c r="V585" s="72"/>
      <c r="W585" s="72"/>
      <c r="X585" s="72"/>
      <c r="Y585" s="77"/>
      <c r="Z585" s="78"/>
      <c r="AA585" s="72"/>
      <c r="AB585" s="77"/>
      <c r="AC585" s="72"/>
      <c r="AD585" s="72"/>
      <c r="AE585" s="72"/>
      <c r="AF585" s="72"/>
      <c r="AG585" s="72"/>
      <c r="AH585" s="77"/>
      <c r="AI585" s="77"/>
      <c r="AJ585" s="77"/>
      <c r="AK585" s="77"/>
      <c r="AL585" s="72"/>
      <c r="AM585" s="72"/>
      <c r="AN585" s="72"/>
      <c r="AO585" s="72"/>
      <c r="AP585" s="72"/>
      <c r="AQ585" s="77"/>
      <c r="AR585" s="78"/>
      <c r="AS585" s="72"/>
      <c r="AT585" s="80"/>
      <c r="AU585" s="72"/>
      <c r="AV585" s="72"/>
      <c r="AW585" s="104"/>
      <c r="AX585" s="72"/>
      <c r="AY585" s="77"/>
      <c r="AZ585" s="115"/>
      <c r="BA585" s="83"/>
      <c r="BB585" s="72"/>
      <c r="BC585" s="72"/>
      <c r="BD585" s="104"/>
      <c r="BE585" s="72"/>
      <c r="BF585" s="72"/>
      <c r="BG585" s="72"/>
      <c r="BH585" s="76"/>
      <c r="BI585" s="72"/>
      <c r="BJ585" s="79"/>
      <c r="BK585" s="84"/>
      <c r="BL585" s="76"/>
      <c r="BM585" s="120"/>
      <c r="BN585" s="89"/>
      <c r="BO585" s="89"/>
      <c r="BP585" s="76"/>
      <c r="BQ585" s="76"/>
      <c r="BR585" s="89"/>
      <c r="BS585" s="77"/>
      <c r="BT585" s="77"/>
      <c r="BU585" s="77"/>
      <c r="BV585" s="77"/>
      <c r="BW585" s="77"/>
      <c r="BX585" s="77"/>
      <c r="BY585" s="77"/>
      <c r="BZ585" s="77"/>
      <c r="CA585" s="77"/>
      <c r="CB585" s="77"/>
      <c r="CC585" s="77"/>
      <c r="CD585" s="77"/>
      <c r="CE585" s="77"/>
      <c r="CF585" s="77"/>
      <c r="CG585" s="77"/>
      <c r="CH585" s="77"/>
      <c r="CI585" s="77"/>
      <c r="CJ585" s="77"/>
      <c r="CK585" s="77"/>
      <c r="CL585" s="77"/>
      <c r="CM585" s="77"/>
      <c r="CN585" s="77"/>
      <c r="CO585" s="77"/>
      <c r="CP585" s="77"/>
      <c r="CQ585" s="77"/>
      <c r="CR585" s="77"/>
      <c r="CS585" s="77"/>
      <c r="CT585" s="77"/>
      <c r="CU585" s="77"/>
      <c r="CV585" s="77"/>
      <c r="CW585" s="77"/>
      <c r="CX585" s="77"/>
      <c r="CY585" s="77"/>
      <c r="CZ585" s="77"/>
      <c r="DA585" s="77"/>
      <c r="DB585" s="77"/>
      <c r="DC585" s="77"/>
      <c r="DD585" s="77"/>
      <c r="DE585" s="77"/>
      <c r="DF585" s="77"/>
      <c r="DG585" s="77"/>
      <c r="DI585" s="77"/>
      <c r="DJ585" s="77"/>
    </row>
    <row r="586" spans="1:114" s="105" customFormat="1" ht="15">
      <c r="A586" s="72"/>
      <c r="B586" s="72"/>
      <c r="C586" s="72"/>
      <c r="D586" s="72"/>
      <c r="E586" s="72"/>
      <c r="F586" s="77"/>
      <c r="G586" s="77"/>
      <c r="H586" s="77"/>
      <c r="I586" s="72"/>
      <c r="J586" s="110"/>
      <c r="K586" s="72"/>
      <c r="L586" s="72"/>
      <c r="M586" s="72"/>
      <c r="N586" s="72"/>
      <c r="O586" s="72"/>
      <c r="P586" s="77"/>
      <c r="Q586" s="78"/>
      <c r="R586" s="72"/>
      <c r="S586" s="77"/>
      <c r="T586" s="72"/>
      <c r="U586" s="72"/>
      <c r="V586" s="72"/>
      <c r="W586" s="72"/>
      <c r="X586" s="72"/>
      <c r="Y586" s="77"/>
      <c r="Z586" s="78"/>
      <c r="AA586" s="72"/>
      <c r="AB586" s="77"/>
      <c r="AC586" s="72"/>
      <c r="AD586" s="72"/>
      <c r="AE586" s="72"/>
      <c r="AF586" s="72"/>
      <c r="AG586" s="72"/>
      <c r="AH586" s="77"/>
      <c r="AI586" s="77"/>
      <c r="AJ586" s="77"/>
      <c r="AK586" s="77"/>
      <c r="AL586" s="72"/>
      <c r="AM586" s="72"/>
      <c r="AN586" s="72"/>
      <c r="AO586" s="72"/>
      <c r="AP586" s="72"/>
      <c r="AQ586" s="77"/>
      <c r="AR586" s="78"/>
      <c r="AS586" s="72"/>
      <c r="AT586" s="80"/>
      <c r="AU586" s="72"/>
      <c r="AV586" s="72"/>
      <c r="AW586" s="104"/>
      <c r="AX586" s="72"/>
      <c r="AY586" s="77"/>
      <c r="AZ586" s="115"/>
      <c r="BA586" s="83"/>
      <c r="BB586" s="72"/>
      <c r="BC586" s="72"/>
      <c r="BD586" s="116"/>
      <c r="BE586" s="72"/>
      <c r="BF586" s="72"/>
      <c r="BG586" s="72"/>
      <c r="BH586" s="76"/>
      <c r="BI586" s="72"/>
      <c r="BJ586" s="79"/>
      <c r="BK586" s="84"/>
      <c r="BL586" s="76"/>
      <c r="BM586" s="120"/>
      <c r="BN586" s="89"/>
      <c r="BO586" s="89"/>
      <c r="BP586" s="76"/>
      <c r="BQ586" s="76"/>
      <c r="BR586" s="89"/>
      <c r="BS586" s="77"/>
      <c r="BT586" s="77"/>
      <c r="BU586" s="77"/>
      <c r="BV586" s="77"/>
      <c r="BW586" s="77"/>
      <c r="BX586" s="77"/>
      <c r="BY586" s="77"/>
      <c r="BZ586" s="77"/>
      <c r="CA586" s="77"/>
      <c r="CB586" s="77"/>
      <c r="CC586" s="77"/>
      <c r="CD586" s="77"/>
      <c r="CE586" s="77"/>
      <c r="CF586" s="77"/>
      <c r="CG586" s="77"/>
      <c r="CH586" s="77"/>
      <c r="CI586" s="77"/>
      <c r="CJ586" s="77"/>
      <c r="CK586" s="77"/>
      <c r="CL586" s="77"/>
      <c r="CM586" s="77"/>
      <c r="CN586" s="77"/>
      <c r="CO586" s="77"/>
      <c r="CP586" s="77"/>
      <c r="CQ586" s="77"/>
      <c r="CR586" s="77"/>
      <c r="CS586" s="77"/>
      <c r="CT586" s="77"/>
      <c r="CU586" s="77"/>
      <c r="CV586" s="77"/>
      <c r="CW586" s="77"/>
      <c r="CX586" s="77"/>
      <c r="CY586" s="77"/>
      <c r="CZ586" s="77"/>
      <c r="DA586" s="77"/>
      <c r="DB586" s="77"/>
      <c r="DC586" s="77"/>
      <c r="DD586" s="77"/>
      <c r="DE586" s="77"/>
      <c r="DF586" s="77"/>
      <c r="DG586" s="77"/>
      <c r="DI586" s="77"/>
      <c r="DJ586" s="77"/>
    </row>
    <row r="587" spans="1:114" s="105" customFormat="1" ht="15">
      <c r="A587" s="72"/>
      <c r="B587" s="72"/>
      <c r="C587" s="72"/>
      <c r="D587" s="72"/>
      <c r="E587" s="72"/>
      <c r="F587" s="77"/>
      <c r="G587" s="77"/>
      <c r="H587" s="77"/>
      <c r="I587" s="72"/>
      <c r="J587" s="110"/>
      <c r="K587" s="72"/>
      <c r="L587" s="72"/>
      <c r="M587" s="72"/>
      <c r="N587" s="72"/>
      <c r="O587" s="72"/>
      <c r="P587" s="77"/>
      <c r="Q587" s="78"/>
      <c r="R587" s="72"/>
      <c r="S587" s="77"/>
      <c r="T587" s="72"/>
      <c r="U587" s="72"/>
      <c r="V587" s="72"/>
      <c r="W587" s="72"/>
      <c r="X587" s="72"/>
      <c r="Y587" s="77"/>
      <c r="Z587" s="78"/>
      <c r="AA587" s="72"/>
      <c r="AB587" s="77"/>
      <c r="AC587" s="72"/>
      <c r="AD587" s="72"/>
      <c r="AE587" s="72"/>
      <c r="AF587" s="72"/>
      <c r="AG587" s="72"/>
      <c r="AH587" s="77"/>
      <c r="AI587" s="77"/>
      <c r="AJ587" s="77"/>
      <c r="AK587" s="77"/>
      <c r="AL587" s="72"/>
      <c r="AM587" s="72"/>
      <c r="AN587" s="72"/>
      <c r="AO587" s="72"/>
      <c r="AP587" s="72"/>
      <c r="AQ587" s="77"/>
      <c r="AR587" s="78"/>
      <c r="AS587" s="72"/>
      <c r="AT587" s="80"/>
      <c r="AU587" s="72"/>
      <c r="AV587" s="72"/>
      <c r="AW587" s="104"/>
      <c r="AX587" s="72"/>
      <c r="AY587" s="77"/>
      <c r="AZ587" s="115"/>
      <c r="BA587" s="83"/>
      <c r="BB587" s="72"/>
      <c r="BC587" s="72"/>
      <c r="BD587" s="116"/>
      <c r="BE587" s="72"/>
      <c r="BF587" s="72"/>
      <c r="BG587" s="72"/>
      <c r="BH587" s="76"/>
      <c r="BI587" s="72"/>
      <c r="BJ587" s="79"/>
      <c r="BK587" s="84"/>
      <c r="BL587" s="76"/>
      <c r="BM587" s="76"/>
      <c r="BN587" s="89"/>
      <c r="BO587" s="89"/>
      <c r="BP587" s="76"/>
      <c r="BQ587" s="76"/>
      <c r="BR587" s="89"/>
      <c r="BS587" s="77"/>
      <c r="BT587" s="77"/>
      <c r="BU587" s="77"/>
      <c r="BV587" s="77"/>
      <c r="BW587" s="77"/>
      <c r="BX587" s="77"/>
      <c r="BY587" s="77"/>
      <c r="BZ587" s="77"/>
      <c r="CA587" s="77"/>
      <c r="CB587" s="77"/>
      <c r="CC587" s="77"/>
      <c r="CD587" s="77"/>
      <c r="CE587" s="77"/>
      <c r="CF587" s="77"/>
      <c r="CG587" s="77"/>
      <c r="CH587" s="77"/>
      <c r="CI587" s="77"/>
      <c r="CJ587" s="77"/>
      <c r="CK587" s="77"/>
      <c r="CL587" s="77"/>
      <c r="CM587" s="77"/>
      <c r="CN587" s="77"/>
      <c r="CO587" s="77"/>
      <c r="CP587" s="77"/>
      <c r="CQ587" s="77"/>
      <c r="CR587" s="77"/>
      <c r="CS587" s="77"/>
      <c r="CT587" s="77"/>
      <c r="CU587" s="77"/>
      <c r="CV587" s="77"/>
      <c r="CW587" s="77"/>
      <c r="CX587" s="77"/>
      <c r="CY587" s="77"/>
      <c r="CZ587" s="77"/>
      <c r="DA587" s="77"/>
      <c r="DB587" s="77"/>
      <c r="DC587" s="77"/>
      <c r="DD587" s="77"/>
      <c r="DE587" s="77"/>
      <c r="DF587" s="77"/>
      <c r="DG587" s="77"/>
      <c r="DI587" s="77"/>
      <c r="DJ587" s="77"/>
    </row>
    <row r="588" spans="1:114" s="105" customFormat="1" ht="15">
      <c r="A588" s="72"/>
      <c r="B588" s="72"/>
      <c r="C588" s="72"/>
      <c r="D588" s="72"/>
      <c r="E588" s="72"/>
      <c r="F588" s="77"/>
      <c r="G588" s="77"/>
      <c r="H588" s="77"/>
      <c r="I588" s="72"/>
      <c r="J588" s="110"/>
      <c r="K588" s="72"/>
      <c r="L588" s="72"/>
      <c r="M588" s="72"/>
      <c r="N588" s="72"/>
      <c r="O588" s="72"/>
      <c r="P588" s="77"/>
      <c r="Q588" s="78"/>
      <c r="R588" s="72"/>
      <c r="S588" s="77"/>
      <c r="T588" s="72"/>
      <c r="U588" s="72"/>
      <c r="V588" s="72"/>
      <c r="W588" s="72"/>
      <c r="X588" s="72"/>
      <c r="Y588" s="77"/>
      <c r="Z588" s="78"/>
      <c r="AA588" s="72"/>
      <c r="AB588" s="77"/>
      <c r="AC588" s="72"/>
      <c r="AD588" s="72"/>
      <c r="AE588" s="72"/>
      <c r="AF588" s="72"/>
      <c r="AG588" s="72"/>
      <c r="AH588" s="77"/>
      <c r="AI588" s="77"/>
      <c r="AJ588" s="77"/>
      <c r="AK588" s="77"/>
      <c r="AL588" s="72"/>
      <c r="AM588" s="72"/>
      <c r="AN588" s="72"/>
      <c r="AO588" s="72"/>
      <c r="AP588" s="72"/>
      <c r="AQ588" s="77"/>
      <c r="AR588" s="78"/>
      <c r="AS588" s="72"/>
      <c r="AT588" s="80"/>
      <c r="AU588" s="72"/>
      <c r="AV588" s="72"/>
      <c r="AW588" s="104"/>
      <c r="AX588" s="72"/>
      <c r="AY588" s="77"/>
      <c r="AZ588" s="115"/>
      <c r="BA588" s="83"/>
      <c r="BB588" s="72"/>
      <c r="BC588" s="72"/>
      <c r="BD588" s="116"/>
      <c r="BE588" s="72"/>
      <c r="BF588" s="72"/>
      <c r="BG588" s="72"/>
      <c r="BH588" s="76"/>
      <c r="BI588" s="72"/>
      <c r="BJ588" s="79"/>
      <c r="BK588" s="84"/>
      <c r="BL588" s="76"/>
      <c r="BM588" s="120"/>
      <c r="BN588" s="89"/>
      <c r="BO588" s="89"/>
      <c r="BP588" s="76"/>
      <c r="BQ588" s="76"/>
      <c r="BR588" s="89"/>
      <c r="BS588" s="77"/>
      <c r="BT588" s="77"/>
      <c r="BU588" s="77"/>
      <c r="BV588" s="77"/>
      <c r="BW588" s="77"/>
      <c r="BX588" s="77"/>
      <c r="BY588" s="77"/>
      <c r="BZ588" s="77"/>
      <c r="CA588" s="77"/>
      <c r="CB588" s="77"/>
      <c r="CC588" s="77"/>
      <c r="CD588" s="77"/>
      <c r="CE588" s="77"/>
      <c r="CF588" s="77"/>
      <c r="CG588" s="77"/>
      <c r="CH588" s="77"/>
      <c r="CI588" s="77"/>
      <c r="CJ588" s="77"/>
      <c r="CK588" s="77"/>
      <c r="CL588" s="77"/>
      <c r="CM588" s="77"/>
      <c r="CN588" s="77"/>
      <c r="CO588" s="77"/>
      <c r="CP588" s="77"/>
      <c r="CQ588" s="77"/>
      <c r="CR588" s="77"/>
      <c r="CS588" s="77"/>
      <c r="CT588" s="77"/>
      <c r="CU588" s="77"/>
      <c r="CV588" s="77"/>
      <c r="CW588" s="77"/>
      <c r="CX588" s="77"/>
      <c r="CY588" s="77"/>
      <c r="CZ588" s="77"/>
      <c r="DA588" s="77"/>
      <c r="DB588" s="77"/>
      <c r="DC588" s="77"/>
      <c r="DD588" s="77"/>
      <c r="DE588" s="77"/>
      <c r="DF588" s="77"/>
      <c r="DG588" s="77"/>
      <c r="DI588" s="77"/>
      <c r="DJ588" s="77"/>
    </row>
    <row r="589" spans="1:114" s="105" customFormat="1" ht="15">
      <c r="A589" s="72"/>
      <c r="B589" s="72"/>
      <c r="C589" s="72"/>
      <c r="D589" s="72"/>
      <c r="E589" s="72"/>
      <c r="F589" s="77"/>
      <c r="G589" s="77"/>
      <c r="H589" s="77"/>
      <c r="I589" s="72"/>
      <c r="J589" s="110"/>
      <c r="K589" s="72"/>
      <c r="L589" s="72"/>
      <c r="M589" s="72"/>
      <c r="N589" s="72"/>
      <c r="O589" s="72"/>
      <c r="P589" s="77"/>
      <c r="Q589" s="78"/>
      <c r="R589" s="72"/>
      <c r="S589" s="77"/>
      <c r="T589" s="72"/>
      <c r="U589" s="72"/>
      <c r="V589" s="72"/>
      <c r="W589" s="72"/>
      <c r="X589" s="72"/>
      <c r="Y589" s="77"/>
      <c r="Z589" s="78"/>
      <c r="AA589" s="72"/>
      <c r="AB589" s="77"/>
      <c r="AC589" s="72"/>
      <c r="AD589" s="72"/>
      <c r="AE589" s="72"/>
      <c r="AF589" s="72"/>
      <c r="AG589" s="72"/>
      <c r="AH589" s="77"/>
      <c r="AI589" s="77"/>
      <c r="AJ589" s="77"/>
      <c r="AK589" s="77"/>
      <c r="AL589" s="72"/>
      <c r="AM589" s="72"/>
      <c r="AN589" s="72"/>
      <c r="AO589" s="72"/>
      <c r="AP589" s="72"/>
      <c r="AQ589" s="77"/>
      <c r="AR589" s="78"/>
      <c r="AS589" s="72"/>
      <c r="AT589" s="80"/>
      <c r="AU589" s="72"/>
      <c r="AV589" s="72"/>
      <c r="AW589" s="104"/>
      <c r="AX589" s="72"/>
      <c r="AY589" s="77"/>
      <c r="AZ589" s="82"/>
      <c r="BA589" s="83"/>
      <c r="BB589" s="72"/>
      <c r="BC589" s="72"/>
      <c r="BD589" s="104"/>
      <c r="BE589" s="72"/>
      <c r="BF589" s="72"/>
      <c r="BG589" s="72"/>
      <c r="BH589" s="76"/>
      <c r="BI589" s="84"/>
      <c r="BJ589" s="106"/>
      <c r="BK589" s="107"/>
      <c r="BL589" s="76"/>
      <c r="BM589" s="76"/>
      <c r="BN589" s="89"/>
      <c r="BO589" s="89"/>
      <c r="BP589" s="76"/>
      <c r="BQ589" s="76"/>
      <c r="BR589" s="89"/>
      <c r="BS589" s="77"/>
      <c r="BT589" s="77"/>
      <c r="BU589" s="77"/>
      <c r="BV589" s="77"/>
      <c r="BW589" s="77"/>
      <c r="BX589" s="77"/>
      <c r="BY589" s="77"/>
      <c r="BZ589" s="77"/>
      <c r="CA589" s="77"/>
      <c r="CB589" s="77"/>
      <c r="CC589" s="77"/>
      <c r="CD589" s="77"/>
      <c r="CE589" s="77"/>
      <c r="CF589" s="77"/>
      <c r="CG589" s="77"/>
      <c r="CH589" s="77"/>
      <c r="CI589" s="77"/>
      <c r="CJ589" s="77"/>
      <c r="CK589" s="77"/>
      <c r="CL589" s="77"/>
      <c r="CM589" s="77"/>
      <c r="CN589" s="77"/>
      <c r="CO589" s="77"/>
      <c r="CP589" s="77"/>
      <c r="CQ589" s="77"/>
      <c r="CR589" s="77"/>
      <c r="CS589" s="77"/>
      <c r="CT589" s="77"/>
      <c r="CU589" s="77"/>
      <c r="CV589" s="77"/>
      <c r="CW589" s="77"/>
      <c r="CX589" s="77"/>
      <c r="CY589" s="77"/>
      <c r="CZ589" s="77"/>
      <c r="DA589" s="77"/>
      <c r="DB589" s="77"/>
      <c r="DC589" s="77"/>
      <c r="DD589" s="77"/>
      <c r="DE589" s="77"/>
      <c r="DF589" s="77"/>
      <c r="DG589" s="77"/>
      <c r="DI589" s="77"/>
      <c r="DJ589" s="77"/>
    </row>
    <row r="590" spans="1:114" s="105" customFormat="1" ht="15">
      <c r="A590" s="72"/>
      <c r="B590" s="72"/>
      <c r="C590" s="72"/>
      <c r="D590" s="72"/>
      <c r="E590" s="72"/>
      <c r="F590" s="77"/>
      <c r="G590" s="77"/>
      <c r="H590" s="77"/>
      <c r="I590" s="72"/>
      <c r="J590" s="110"/>
      <c r="K590" s="72"/>
      <c r="L590" s="72"/>
      <c r="M590" s="72"/>
      <c r="N590" s="72"/>
      <c r="O590" s="72"/>
      <c r="P590" s="77"/>
      <c r="Q590" s="78"/>
      <c r="R590" s="72"/>
      <c r="S590" s="77"/>
      <c r="T590" s="72"/>
      <c r="U590" s="72"/>
      <c r="V590" s="72"/>
      <c r="W590" s="72"/>
      <c r="X590" s="72"/>
      <c r="Y590" s="77"/>
      <c r="Z590" s="78"/>
      <c r="AA590" s="72"/>
      <c r="AB590" s="77"/>
      <c r="AC590" s="72"/>
      <c r="AD590" s="72"/>
      <c r="AE590" s="72"/>
      <c r="AF590" s="72"/>
      <c r="AG590" s="72"/>
      <c r="AH590" s="77"/>
      <c r="AI590" s="77"/>
      <c r="AJ590" s="77"/>
      <c r="AK590" s="77"/>
      <c r="AL590" s="72"/>
      <c r="AM590" s="72"/>
      <c r="AN590" s="72"/>
      <c r="AO590" s="72"/>
      <c r="AP590" s="72"/>
      <c r="AQ590" s="77"/>
      <c r="AR590" s="78"/>
      <c r="AS590" s="72"/>
      <c r="AT590" s="80"/>
      <c r="AU590" s="72"/>
      <c r="AV590" s="72"/>
      <c r="AW590" s="104"/>
      <c r="AX590" s="72"/>
      <c r="AY590" s="77"/>
      <c r="AZ590" s="82"/>
      <c r="BA590" s="83"/>
      <c r="BB590" s="72"/>
      <c r="BC590" s="72"/>
      <c r="BD590" s="104"/>
      <c r="BE590" s="72"/>
      <c r="BF590" s="72"/>
      <c r="BG590" s="72"/>
      <c r="BH590" s="76"/>
      <c r="BI590" s="84"/>
      <c r="BJ590" s="106"/>
      <c r="BK590" s="107"/>
      <c r="BL590" s="76"/>
      <c r="BM590" s="76"/>
      <c r="BN590" s="89"/>
      <c r="BO590" s="89"/>
      <c r="BP590" s="76"/>
      <c r="BQ590" s="76"/>
      <c r="BR590" s="89"/>
      <c r="BS590" s="77"/>
      <c r="BT590" s="77"/>
      <c r="BU590" s="77"/>
      <c r="BV590" s="77"/>
      <c r="BW590" s="77"/>
      <c r="BX590" s="77"/>
      <c r="BY590" s="77"/>
      <c r="BZ590" s="77"/>
      <c r="CA590" s="77"/>
      <c r="CB590" s="77"/>
      <c r="CC590" s="77"/>
      <c r="CD590" s="77"/>
      <c r="CE590" s="77"/>
      <c r="CF590" s="77"/>
      <c r="CG590" s="77"/>
      <c r="CH590" s="77"/>
      <c r="CI590" s="77"/>
      <c r="CJ590" s="77"/>
      <c r="CK590" s="77"/>
      <c r="CL590" s="77"/>
      <c r="CM590" s="77"/>
      <c r="CN590" s="77"/>
      <c r="CO590" s="77"/>
      <c r="CP590" s="77"/>
      <c r="CQ590" s="77"/>
      <c r="CR590" s="77"/>
      <c r="CS590" s="77"/>
      <c r="CT590" s="77"/>
      <c r="CU590" s="77"/>
      <c r="CV590" s="77"/>
      <c r="CW590" s="77"/>
      <c r="CX590" s="77"/>
      <c r="CY590" s="77"/>
      <c r="CZ590" s="77"/>
      <c r="DA590" s="77"/>
      <c r="DB590" s="77"/>
      <c r="DC590" s="77"/>
      <c r="DD590" s="77"/>
      <c r="DE590" s="77"/>
      <c r="DF590" s="77"/>
      <c r="DG590" s="77"/>
      <c r="DI590" s="77"/>
      <c r="DJ590" s="77"/>
    </row>
    <row r="591" spans="1:114" s="105" customFormat="1" ht="15">
      <c r="A591" s="72"/>
      <c r="B591" s="72"/>
      <c r="C591" s="72"/>
      <c r="D591" s="72"/>
      <c r="E591" s="72"/>
      <c r="F591" s="77"/>
      <c r="G591" s="77"/>
      <c r="H591" s="77"/>
      <c r="I591" s="72"/>
      <c r="J591" s="110"/>
      <c r="K591" s="72"/>
      <c r="L591" s="72"/>
      <c r="M591" s="72"/>
      <c r="N591" s="72"/>
      <c r="O591" s="72"/>
      <c r="P591" s="77"/>
      <c r="Q591" s="78"/>
      <c r="R591" s="72"/>
      <c r="S591" s="77"/>
      <c r="T591" s="72"/>
      <c r="U591" s="72"/>
      <c r="V591" s="72"/>
      <c r="W591" s="72"/>
      <c r="X591" s="72"/>
      <c r="Y591" s="77"/>
      <c r="Z591" s="78"/>
      <c r="AA591" s="72"/>
      <c r="AB591" s="77"/>
      <c r="AC591" s="72"/>
      <c r="AD591" s="72"/>
      <c r="AE591" s="72"/>
      <c r="AF591" s="72"/>
      <c r="AG591" s="72"/>
      <c r="AH591" s="77"/>
      <c r="AI591" s="77"/>
      <c r="AJ591" s="77"/>
      <c r="AK591" s="77"/>
      <c r="AL591" s="72"/>
      <c r="AM591" s="72"/>
      <c r="AN591" s="72"/>
      <c r="AO591" s="72"/>
      <c r="AP591" s="72"/>
      <c r="AQ591" s="77"/>
      <c r="AR591" s="78"/>
      <c r="AS591" s="72"/>
      <c r="AT591" s="80"/>
      <c r="AU591" s="72"/>
      <c r="AV591" s="72"/>
      <c r="AW591" s="104"/>
      <c r="AX591" s="72"/>
      <c r="AY591" s="77"/>
      <c r="AZ591" s="82"/>
      <c r="BA591" s="83"/>
      <c r="BB591" s="72"/>
      <c r="BC591" s="72"/>
      <c r="BD591" s="104"/>
      <c r="BE591" s="72"/>
      <c r="BF591" s="72"/>
      <c r="BG591" s="72"/>
      <c r="BH591" s="76"/>
      <c r="BI591" s="84"/>
      <c r="BJ591" s="106"/>
      <c r="BK591" s="107"/>
      <c r="BL591" s="76"/>
      <c r="BM591" s="76"/>
      <c r="BN591" s="89"/>
      <c r="BO591" s="89"/>
      <c r="BP591" s="76"/>
      <c r="BQ591" s="76"/>
      <c r="BR591" s="89"/>
      <c r="BS591" s="77"/>
      <c r="BT591" s="77"/>
      <c r="BU591" s="77"/>
      <c r="BV591" s="77"/>
      <c r="BW591" s="77"/>
      <c r="BX591" s="77"/>
      <c r="BY591" s="77"/>
      <c r="BZ591" s="77"/>
      <c r="CA591" s="77"/>
      <c r="CB591" s="77"/>
      <c r="CC591" s="77"/>
      <c r="CD591" s="77"/>
      <c r="CE591" s="77"/>
      <c r="CF591" s="77"/>
      <c r="CG591" s="77"/>
      <c r="CH591" s="77"/>
      <c r="CI591" s="77"/>
      <c r="CJ591" s="77"/>
      <c r="CK591" s="77"/>
      <c r="CL591" s="77"/>
      <c r="CM591" s="77"/>
      <c r="CN591" s="77"/>
      <c r="CO591" s="77"/>
      <c r="CP591" s="77"/>
      <c r="CQ591" s="77"/>
      <c r="CR591" s="77"/>
      <c r="CS591" s="77"/>
      <c r="CT591" s="77"/>
      <c r="CU591" s="77"/>
      <c r="CV591" s="77"/>
      <c r="CW591" s="77"/>
      <c r="CX591" s="77"/>
      <c r="CY591" s="77"/>
      <c r="CZ591" s="77"/>
      <c r="DA591" s="77"/>
      <c r="DB591" s="77"/>
      <c r="DC591" s="77"/>
      <c r="DD591" s="77"/>
      <c r="DE591" s="77"/>
      <c r="DF591" s="77"/>
      <c r="DG591" s="77"/>
      <c r="DI591" s="77"/>
      <c r="DJ591" s="77"/>
    </row>
    <row r="592" spans="1:114" ht="15">
      <c r="A592" s="72"/>
      <c r="B592" s="72"/>
      <c r="C592" s="72"/>
      <c r="D592" s="72"/>
      <c r="E592" s="72"/>
      <c r="I592" s="72"/>
      <c r="J592" s="110"/>
      <c r="K592" s="72"/>
      <c r="L592" s="72"/>
      <c r="M592" s="72"/>
      <c r="N592" s="72"/>
      <c r="O592" s="72"/>
      <c r="Q592" s="78"/>
      <c r="R592" s="72"/>
      <c r="T592" s="72"/>
      <c r="U592" s="72"/>
      <c r="V592" s="72"/>
      <c r="W592" s="72"/>
      <c r="X592" s="72"/>
      <c r="Z592" s="78"/>
      <c r="AA592" s="72"/>
      <c r="AC592" s="72"/>
      <c r="AD592" s="72"/>
      <c r="AE592" s="72"/>
      <c r="AF592" s="72"/>
      <c r="AG592" s="72"/>
      <c r="AL592" s="72"/>
      <c r="AM592" s="72"/>
      <c r="AN592" s="72"/>
      <c r="AO592" s="72"/>
      <c r="AP592" s="72"/>
      <c r="AR592" s="78"/>
      <c r="AS592" s="72"/>
      <c r="AT592" s="80"/>
      <c r="AU592" s="72"/>
      <c r="AV592" s="72"/>
      <c r="AW592" s="104"/>
      <c r="AX592" s="72"/>
      <c r="AZ592" s="82"/>
      <c r="BA592" s="83"/>
      <c r="BB592" s="72"/>
      <c r="BC592" s="72"/>
      <c r="BD592" s="104"/>
      <c r="BE592" s="72"/>
      <c r="BF592" s="72"/>
      <c r="BG592" s="72"/>
      <c r="BH592" s="76"/>
      <c r="BI592" s="84"/>
      <c r="BJ592" s="106"/>
      <c r="BK592" s="107"/>
      <c r="BL592" s="76"/>
      <c r="BM592" s="76"/>
      <c r="BN592" s="89"/>
      <c r="BO592" s="89"/>
      <c r="BP592" s="76"/>
      <c r="BQ592" s="76"/>
      <c r="BR592" s="89"/>
    </row>
    <row r="593" spans="1:70" ht="15">
      <c r="A593" s="72"/>
      <c r="B593" s="72"/>
      <c r="C593" s="72"/>
      <c r="D593" s="72"/>
      <c r="E593" s="72"/>
      <c r="I593" s="72"/>
      <c r="J593" s="110"/>
      <c r="K593" s="72"/>
      <c r="L593" s="72"/>
      <c r="M593" s="72"/>
      <c r="N593" s="72"/>
      <c r="O593" s="72"/>
      <c r="Q593" s="78"/>
      <c r="R593" s="72"/>
      <c r="T593" s="72"/>
      <c r="U593" s="72"/>
      <c r="V593" s="72"/>
      <c r="W593" s="72"/>
      <c r="X593" s="72"/>
      <c r="Z593" s="78"/>
      <c r="AA593" s="72"/>
      <c r="AC593" s="72"/>
      <c r="AD593" s="72"/>
      <c r="AE593" s="72"/>
      <c r="AF593" s="72"/>
      <c r="AG593" s="72"/>
      <c r="AL593" s="72"/>
      <c r="AM593" s="72"/>
      <c r="AN593" s="72"/>
      <c r="AO593" s="72"/>
      <c r="AP593" s="72"/>
      <c r="AR593" s="78"/>
      <c r="AS593" s="72"/>
      <c r="AT593" s="80"/>
      <c r="AU593" s="72"/>
      <c r="AV593" s="72"/>
      <c r="AW593" s="104"/>
      <c r="AX593" s="72"/>
      <c r="AZ593" s="82"/>
      <c r="BA593" s="83"/>
      <c r="BB593" s="72"/>
      <c r="BC593" s="72"/>
      <c r="BD593" s="104"/>
      <c r="BE593" s="72"/>
      <c r="BF593" s="72"/>
      <c r="BG593" s="72"/>
      <c r="BH593" s="76"/>
      <c r="BI593" s="84"/>
      <c r="BJ593" s="106"/>
      <c r="BK593" s="107"/>
      <c r="BL593" s="76"/>
      <c r="BM593" s="76"/>
      <c r="BN593" s="89"/>
      <c r="BO593" s="89"/>
      <c r="BP593" s="76"/>
      <c r="BQ593" s="76"/>
      <c r="BR593" s="89"/>
    </row>
    <row r="594" spans="1:70" ht="15">
      <c r="A594" s="72"/>
      <c r="B594" s="72"/>
      <c r="C594" s="72"/>
      <c r="D594" s="72"/>
      <c r="E594" s="72"/>
      <c r="I594" s="72"/>
      <c r="J594" s="110"/>
      <c r="K594" s="72"/>
      <c r="L594" s="72"/>
      <c r="M594" s="72"/>
      <c r="N594" s="72"/>
      <c r="O594" s="72"/>
      <c r="Q594" s="78"/>
      <c r="R594" s="72"/>
      <c r="T594" s="72"/>
      <c r="U594" s="72"/>
      <c r="V594" s="72"/>
      <c r="W594" s="72"/>
      <c r="X594" s="72"/>
      <c r="Z594" s="78"/>
      <c r="AA594" s="72"/>
      <c r="AC594" s="72"/>
      <c r="AD594" s="72"/>
      <c r="AE594" s="72"/>
      <c r="AF594" s="72"/>
      <c r="AG594" s="72"/>
      <c r="AL594" s="72"/>
      <c r="AM594" s="72"/>
      <c r="AN594" s="72"/>
      <c r="AO594" s="72"/>
      <c r="AP594" s="72"/>
      <c r="AR594" s="78"/>
      <c r="AS594" s="72"/>
      <c r="AT594" s="80"/>
      <c r="AU594" s="72"/>
      <c r="AV594" s="72"/>
      <c r="AW594" s="104"/>
      <c r="AX594" s="72"/>
      <c r="AZ594" s="82"/>
      <c r="BA594" s="83"/>
      <c r="BB594" s="72"/>
      <c r="BC594" s="72"/>
      <c r="BD594" s="104"/>
      <c r="BE594" s="72"/>
      <c r="BF594" s="72"/>
      <c r="BG594" s="72"/>
      <c r="BH594" s="76"/>
      <c r="BI594" s="84"/>
      <c r="BJ594" s="106"/>
      <c r="BK594" s="107"/>
      <c r="BL594" s="76"/>
      <c r="BM594" s="76"/>
      <c r="BN594" s="89"/>
      <c r="BO594" s="89"/>
      <c r="BP594" s="76"/>
      <c r="BQ594" s="76"/>
      <c r="BR594" s="89"/>
    </row>
    <row r="595" spans="1:70" ht="15">
      <c r="A595" s="72"/>
      <c r="B595" s="72"/>
      <c r="C595" s="72"/>
      <c r="D595" s="72"/>
      <c r="E595" s="72"/>
      <c r="I595" s="72"/>
      <c r="J595" s="110"/>
      <c r="K595" s="72"/>
      <c r="L595" s="72"/>
      <c r="M595" s="72"/>
      <c r="N595" s="72"/>
      <c r="O595" s="72"/>
      <c r="Q595" s="78"/>
      <c r="R595" s="72"/>
      <c r="T595" s="72"/>
      <c r="U595" s="72"/>
      <c r="V595" s="72"/>
      <c r="W595" s="72"/>
      <c r="X595" s="72"/>
      <c r="Z595" s="78"/>
      <c r="AA595" s="72"/>
      <c r="AC595" s="72"/>
      <c r="AD595" s="72"/>
      <c r="AE595" s="72"/>
      <c r="AF595" s="72"/>
      <c r="AG595" s="72"/>
      <c r="AL595" s="72"/>
      <c r="AM595" s="72"/>
      <c r="AN595" s="72"/>
      <c r="AO595" s="72"/>
      <c r="AP595" s="72"/>
      <c r="AR595" s="78"/>
      <c r="AS595" s="72"/>
      <c r="AT595" s="80"/>
      <c r="AU595" s="72"/>
      <c r="AV595" s="72"/>
      <c r="AW595" s="104"/>
      <c r="AX595" s="72"/>
      <c r="AZ595" s="82"/>
      <c r="BA595" s="83"/>
      <c r="BB595" s="72"/>
      <c r="BC595" s="72"/>
      <c r="BD595" s="104"/>
      <c r="BE595" s="72"/>
      <c r="BF595" s="72"/>
      <c r="BG595" s="72"/>
      <c r="BH595" s="76"/>
      <c r="BI595" s="84"/>
      <c r="BJ595" s="106"/>
      <c r="BK595" s="107"/>
      <c r="BL595" s="76"/>
      <c r="BM595" s="76"/>
      <c r="BN595" s="89"/>
      <c r="BO595" s="89"/>
      <c r="BP595" s="76"/>
      <c r="BQ595" s="76"/>
      <c r="BR595" s="89"/>
    </row>
    <row r="596" spans="1:70" ht="15">
      <c r="A596" s="72"/>
      <c r="B596" s="72"/>
      <c r="C596" s="72"/>
      <c r="D596" s="72"/>
      <c r="E596" s="72"/>
      <c r="I596" s="72"/>
      <c r="J596" s="110"/>
      <c r="K596" s="72"/>
      <c r="L596" s="72"/>
      <c r="M596" s="72"/>
      <c r="N596" s="72"/>
      <c r="O596" s="72"/>
      <c r="Q596" s="78"/>
      <c r="R596" s="72"/>
      <c r="T596" s="72"/>
      <c r="U596" s="72"/>
      <c r="V596" s="72"/>
      <c r="W596" s="72"/>
      <c r="X596" s="72"/>
      <c r="Z596" s="78"/>
      <c r="AA596" s="72"/>
      <c r="AC596" s="72"/>
      <c r="AD596" s="72"/>
      <c r="AE596" s="72"/>
      <c r="AF596" s="72"/>
      <c r="AG596" s="72"/>
      <c r="AL596" s="72"/>
      <c r="AM596" s="72"/>
      <c r="AN596" s="72"/>
      <c r="AO596" s="72"/>
      <c r="AP596" s="72"/>
      <c r="AR596" s="78"/>
      <c r="AS596" s="72"/>
      <c r="AT596" s="80"/>
      <c r="AU596" s="72"/>
      <c r="AV596" s="72"/>
      <c r="AW596" s="104"/>
      <c r="AX596" s="72"/>
      <c r="AZ596" s="82"/>
      <c r="BA596" s="83"/>
      <c r="BB596" s="72"/>
      <c r="BC596" s="72"/>
      <c r="BD596" s="104"/>
      <c r="BE596" s="72"/>
      <c r="BF596" s="72"/>
      <c r="BG596" s="72"/>
      <c r="BH596" s="76"/>
      <c r="BI596" s="84"/>
      <c r="BJ596" s="106"/>
      <c r="BK596" s="107"/>
      <c r="BL596" s="76"/>
      <c r="BM596" s="76"/>
      <c r="BN596" s="89"/>
      <c r="BO596" s="89"/>
      <c r="BP596" s="76"/>
      <c r="BQ596" s="76"/>
      <c r="BR596" s="89"/>
    </row>
    <row r="597" spans="1:70" ht="15">
      <c r="A597" s="72"/>
      <c r="B597" s="72"/>
      <c r="C597" s="72"/>
      <c r="D597" s="72"/>
      <c r="E597" s="72"/>
      <c r="I597" s="72"/>
      <c r="J597" s="110"/>
      <c r="K597" s="72"/>
      <c r="L597" s="72"/>
      <c r="M597" s="72"/>
      <c r="N597" s="72"/>
      <c r="O597" s="72"/>
      <c r="Q597" s="78"/>
      <c r="R597" s="72"/>
      <c r="T597" s="72"/>
      <c r="U597" s="72"/>
      <c r="V597" s="72"/>
      <c r="W597" s="72"/>
      <c r="X597" s="72"/>
      <c r="Z597" s="78"/>
      <c r="AA597" s="72"/>
      <c r="AC597" s="72"/>
      <c r="AD597" s="72"/>
      <c r="AE597" s="72"/>
      <c r="AF597" s="72"/>
      <c r="AG597" s="72"/>
      <c r="AL597" s="72"/>
      <c r="AM597" s="72"/>
      <c r="AN597" s="72"/>
      <c r="AO597" s="72"/>
      <c r="AP597" s="72"/>
      <c r="AR597" s="78"/>
      <c r="AS597" s="72"/>
      <c r="AT597" s="80"/>
      <c r="AU597" s="72"/>
      <c r="AV597" s="72"/>
      <c r="AW597" s="104"/>
      <c r="AX597" s="72"/>
      <c r="AZ597" s="82"/>
      <c r="BA597" s="83"/>
      <c r="BB597" s="72"/>
      <c r="BC597" s="72"/>
      <c r="BD597" s="104"/>
      <c r="BE597" s="72"/>
      <c r="BF597" s="72"/>
      <c r="BG597" s="72"/>
      <c r="BH597" s="76"/>
      <c r="BI597" s="84"/>
      <c r="BJ597" s="106"/>
      <c r="BK597" s="107"/>
      <c r="BL597" s="76"/>
      <c r="BM597" s="76"/>
      <c r="BN597" s="89"/>
      <c r="BO597" s="89"/>
      <c r="BP597" s="76"/>
      <c r="BQ597" s="76"/>
      <c r="BR597" s="89"/>
    </row>
    <row r="598" spans="1:70" ht="15">
      <c r="A598" s="72"/>
      <c r="B598" s="72"/>
      <c r="C598" s="72"/>
      <c r="D598" s="72"/>
      <c r="E598" s="72"/>
      <c r="I598" s="72"/>
      <c r="J598" s="110"/>
      <c r="K598" s="72"/>
      <c r="L598" s="72"/>
      <c r="M598" s="72"/>
      <c r="N598" s="72"/>
      <c r="O598" s="72"/>
      <c r="Q598" s="78"/>
      <c r="R598" s="72"/>
      <c r="T598" s="72"/>
      <c r="U598" s="72"/>
      <c r="V598" s="72"/>
      <c r="W598" s="72"/>
      <c r="X598" s="72"/>
      <c r="Z598" s="78"/>
      <c r="AA598" s="72"/>
      <c r="AC598" s="72"/>
      <c r="AD598" s="72"/>
      <c r="AE598" s="72"/>
      <c r="AF598" s="72"/>
      <c r="AG598" s="72"/>
      <c r="AL598" s="72"/>
      <c r="AM598" s="72"/>
      <c r="AN598" s="72"/>
      <c r="AO598" s="72"/>
      <c r="AP598" s="72"/>
      <c r="AR598" s="78"/>
      <c r="AS598" s="72"/>
      <c r="AT598" s="80"/>
      <c r="AU598" s="72"/>
      <c r="AV598" s="72"/>
      <c r="AW598" s="104"/>
      <c r="AX598" s="72"/>
      <c r="AZ598" s="82"/>
      <c r="BA598" s="83"/>
      <c r="BB598" s="72"/>
      <c r="BC598" s="72"/>
      <c r="BD598" s="104"/>
      <c r="BE598" s="72"/>
      <c r="BF598" s="72"/>
      <c r="BG598" s="72"/>
      <c r="BH598" s="76"/>
      <c r="BI598" s="84"/>
      <c r="BJ598" s="106"/>
      <c r="BK598" s="107"/>
      <c r="BL598" s="76"/>
      <c r="BM598" s="76"/>
      <c r="BN598" s="89"/>
      <c r="BO598" s="89"/>
      <c r="BP598" s="76"/>
      <c r="BQ598" s="76"/>
      <c r="BR598" s="89"/>
    </row>
    <row r="599" spans="1:70" ht="15">
      <c r="A599" s="72"/>
      <c r="B599" s="72"/>
      <c r="C599" s="72"/>
      <c r="D599" s="72"/>
      <c r="E599" s="72"/>
      <c r="I599" s="72"/>
      <c r="J599" s="110"/>
      <c r="K599" s="72"/>
      <c r="L599" s="72"/>
      <c r="M599" s="72"/>
      <c r="N599" s="72"/>
      <c r="O599" s="72"/>
      <c r="Q599" s="78"/>
      <c r="R599" s="72"/>
      <c r="T599" s="72"/>
      <c r="U599" s="72"/>
      <c r="V599" s="72"/>
      <c r="W599" s="72"/>
      <c r="X599" s="72"/>
      <c r="Z599" s="78"/>
      <c r="AA599" s="72"/>
      <c r="AC599" s="72"/>
      <c r="AD599" s="72"/>
      <c r="AE599" s="72"/>
      <c r="AF599" s="72"/>
      <c r="AG599" s="72"/>
      <c r="AL599" s="72"/>
      <c r="AM599" s="72"/>
      <c r="AN599" s="72"/>
      <c r="AO599" s="72"/>
      <c r="AP599" s="72"/>
      <c r="AR599" s="78"/>
      <c r="AS599" s="72"/>
      <c r="AT599" s="80"/>
      <c r="AU599" s="72"/>
      <c r="AV599" s="72"/>
      <c r="AW599" s="104"/>
      <c r="AX599" s="72"/>
      <c r="AZ599" s="82"/>
      <c r="BA599" s="83"/>
      <c r="BB599" s="72"/>
      <c r="BC599" s="72"/>
      <c r="BD599" s="104"/>
      <c r="BE599" s="72"/>
      <c r="BF599" s="72"/>
      <c r="BG599" s="72"/>
      <c r="BH599" s="76"/>
      <c r="BI599" s="72"/>
      <c r="BJ599" s="106"/>
      <c r="BK599" s="107"/>
      <c r="BL599" s="76"/>
      <c r="BM599" s="76"/>
      <c r="BN599" s="89"/>
      <c r="BO599" s="89"/>
      <c r="BP599" s="76"/>
      <c r="BQ599" s="76"/>
      <c r="BR599" s="89"/>
    </row>
    <row r="600" spans="1:70" ht="15">
      <c r="A600" s="72"/>
      <c r="B600" s="72"/>
      <c r="C600" s="72"/>
      <c r="D600" s="72"/>
      <c r="E600" s="72"/>
      <c r="I600" s="72"/>
      <c r="J600" s="110"/>
      <c r="K600" s="72"/>
      <c r="L600" s="72"/>
      <c r="M600" s="72"/>
      <c r="N600" s="72"/>
      <c r="O600" s="72"/>
      <c r="Q600" s="78"/>
      <c r="R600" s="72"/>
      <c r="T600" s="72"/>
      <c r="U600" s="72"/>
      <c r="V600" s="72"/>
      <c r="W600" s="72"/>
      <c r="X600" s="72"/>
      <c r="Z600" s="78"/>
      <c r="AA600" s="72"/>
      <c r="AC600" s="72"/>
      <c r="AD600" s="72"/>
      <c r="AE600" s="72"/>
      <c r="AF600" s="72"/>
      <c r="AG600" s="72"/>
      <c r="AL600" s="72"/>
      <c r="AM600" s="72"/>
      <c r="AN600" s="72"/>
      <c r="AO600" s="72"/>
      <c r="AP600" s="72"/>
      <c r="AR600" s="78"/>
      <c r="AS600" s="72"/>
      <c r="AT600" s="80"/>
      <c r="AU600" s="72"/>
      <c r="AV600" s="72"/>
      <c r="AW600" s="104"/>
      <c r="AX600" s="72"/>
      <c r="AZ600" s="82"/>
      <c r="BA600" s="83"/>
      <c r="BB600" s="72"/>
      <c r="BC600" s="72"/>
      <c r="BD600" s="104"/>
      <c r="BE600" s="72"/>
      <c r="BF600" s="72"/>
      <c r="BG600" s="72"/>
      <c r="BH600" s="76"/>
      <c r="BI600" s="84"/>
      <c r="BJ600" s="79"/>
      <c r="BK600" s="84"/>
      <c r="BL600" s="76"/>
      <c r="BM600" s="76"/>
      <c r="BN600" s="89"/>
      <c r="BO600" s="89"/>
      <c r="BP600" s="76"/>
      <c r="BQ600" s="76"/>
      <c r="BR600" s="89"/>
    </row>
    <row r="601" spans="1:70" ht="15">
      <c r="A601" s="72"/>
      <c r="B601" s="72"/>
      <c r="C601" s="72"/>
      <c r="D601" s="72"/>
      <c r="E601" s="72"/>
      <c r="I601" s="72"/>
      <c r="J601" s="110"/>
      <c r="K601" s="72"/>
      <c r="L601" s="72"/>
      <c r="M601" s="72"/>
      <c r="N601" s="72"/>
      <c r="O601" s="72"/>
      <c r="Q601" s="78"/>
      <c r="R601" s="72"/>
      <c r="T601" s="72"/>
      <c r="U601" s="72"/>
      <c r="V601" s="72"/>
      <c r="W601" s="72"/>
      <c r="X601" s="72"/>
      <c r="Z601" s="78"/>
      <c r="AA601" s="72"/>
      <c r="AC601" s="72"/>
      <c r="AD601" s="72"/>
      <c r="AE601" s="72"/>
      <c r="AF601" s="72"/>
      <c r="AG601" s="72"/>
      <c r="AL601" s="72"/>
      <c r="AM601" s="72"/>
      <c r="AN601" s="72"/>
      <c r="AO601" s="72"/>
      <c r="AP601" s="72"/>
      <c r="AR601" s="78"/>
      <c r="AS601" s="72"/>
      <c r="AT601" s="80"/>
      <c r="AU601" s="72"/>
      <c r="AV601" s="72"/>
      <c r="AW601" s="104"/>
      <c r="AX601" s="72"/>
      <c r="AZ601" s="82"/>
      <c r="BA601" s="83"/>
      <c r="BB601" s="72"/>
      <c r="BC601" s="72"/>
      <c r="BD601" s="104"/>
      <c r="BE601" s="72"/>
      <c r="BF601" s="72"/>
      <c r="BG601" s="72"/>
      <c r="BH601" s="76"/>
      <c r="BI601" s="72"/>
      <c r="BJ601" s="79"/>
      <c r="BK601" s="84"/>
      <c r="BL601" s="76"/>
      <c r="BM601" s="76"/>
      <c r="BN601" s="89"/>
      <c r="BO601" s="89"/>
      <c r="BP601" s="76"/>
      <c r="BQ601" s="76"/>
      <c r="BR601" s="89"/>
    </row>
    <row r="602" spans="1:70" ht="15">
      <c r="A602" s="72"/>
      <c r="B602" s="72"/>
      <c r="C602" s="72"/>
      <c r="D602" s="72"/>
      <c r="E602" s="72"/>
      <c r="I602" s="72"/>
      <c r="J602" s="110"/>
      <c r="K602" s="72"/>
      <c r="L602" s="72"/>
      <c r="M602" s="72"/>
      <c r="N602" s="72"/>
      <c r="O602" s="72"/>
      <c r="Q602" s="78"/>
      <c r="R602" s="72"/>
      <c r="T602" s="72"/>
      <c r="U602" s="72"/>
      <c r="V602" s="72"/>
      <c r="W602" s="72"/>
      <c r="X602" s="72"/>
      <c r="Z602" s="78"/>
      <c r="AA602" s="72"/>
      <c r="AC602" s="72"/>
      <c r="AD602" s="72"/>
      <c r="AE602" s="72"/>
      <c r="AF602" s="72"/>
      <c r="AG602" s="72"/>
      <c r="AL602" s="72"/>
      <c r="AM602" s="72"/>
      <c r="AN602" s="72"/>
      <c r="AO602" s="72"/>
      <c r="AP602" s="72"/>
      <c r="AR602" s="78"/>
      <c r="AS602" s="72"/>
      <c r="AT602" s="80"/>
      <c r="AU602" s="72"/>
      <c r="AV602" s="72"/>
      <c r="AW602" s="104"/>
      <c r="AX602" s="72"/>
      <c r="AZ602" s="82"/>
      <c r="BA602" s="83"/>
      <c r="BB602" s="72"/>
      <c r="BC602" s="72"/>
      <c r="BD602" s="104"/>
      <c r="BE602" s="72"/>
      <c r="BF602" s="72"/>
      <c r="BG602" s="72"/>
      <c r="BH602" s="76"/>
      <c r="BI602" s="72"/>
      <c r="BJ602" s="79"/>
      <c r="BK602" s="84"/>
      <c r="BL602" s="76"/>
      <c r="BM602" s="76"/>
      <c r="BN602" s="89"/>
      <c r="BO602" s="89"/>
      <c r="BP602" s="76"/>
      <c r="BQ602" s="76"/>
      <c r="BR602" s="89"/>
    </row>
    <row r="603" spans="1:70" ht="15">
      <c r="A603" s="72"/>
      <c r="B603" s="72"/>
      <c r="C603" s="72"/>
      <c r="D603" s="72"/>
      <c r="E603" s="72"/>
      <c r="I603" s="72"/>
      <c r="J603" s="110"/>
      <c r="K603" s="72"/>
      <c r="L603" s="72"/>
      <c r="M603" s="72"/>
      <c r="N603" s="72"/>
      <c r="O603" s="72"/>
      <c r="Q603" s="78"/>
      <c r="R603" s="72"/>
      <c r="T603" s="72"/>
      <c r="U603" s="72"/>
      <c r="V603" s="72"/>
      <c r="W603" s="72"/>
      <c r="X603" s="72"/>
      <c r="Z603" s="78"/>
      <c r="AA603" s="72"/>
      <c r="AC603" s="72"/>
      <c r="AD603" s="72"/>
      <c r="AE603" s="72"/>
      <c r="AF603" s="72"/>
      <c r="AG603" s="72"/>
      <c r="AL603" s="72"/>
      <c r="AM603" s="72"/>
      <c r="AN603" s="72"/>
      <c r="AO603" s="72"/>
      <c r="AP603" s="72"/>
      <c r="AR603" s="78"/>
      <c r="AS603" s="72"/>
      <c r="AT603" s="80"/>
      <c r="AU603" s="72"/>
      <c r="AV603" s="72"/>
      <c r="AW603" s="104"/>
      <c r="AX603" s="72"/>
      <c r="AZ603" s="82"/>
      <c r="BA603" s="83"/>
      <c r="BB603" s="72"/>
      <c r="BC603" s="72"/>
      <c r="BD603" s="104"/>
      <c r="BE603" s="72"/>
      <c r="BF603" s="72"/>
      <c r="BG603" s="72"/>
      <c r="BH603" s="76"/>
      <c r="BI603" s="72"/>
      <c r="BJ603" s="79"/>
      <c r="BK603" s="84"/>
      <c r="BL603" s="76"/>
      <c r="BM603" s="76"/>
      <c r="BN603" s="89"/>
      <c r="BO603" s="89"/>
      <c r="BP603" s="76"/>
      <c r="BQ603" s="76"/>
      <c r="BR603" s="89"/>
    </row>
    <row r="604" spans="1:70" ht="15">
      <c r="A604" s="72"/>
      <c r="B604" s="72"/>
      <c r="C604" s="72"/>
      <c r="D604" s="72"/>
      <c r="E604" s="72"/>
      <c r="I604" s="72"/>
      <c r="J604" s="110"/>
      <c r="K604" s="72"/>
      <c r="L604" s="72"/>
      <c r="M604" s="72"/>
      <c r="N604" s="72"/>
      <c r="O604" s="72"/>
      <c r="Q604" s="78"/>
      <c r="R604" s="72"/>
      <c r="T604" s="72"/>
      <c r="U604" s="72"/>
      <c r="V604" s="72"/>
      <c r="W604" s="72"/>
      <c r="X604" s="72"/>
      <c r="Z604" s="78"/>
      <c r="AA604" s="72"/>
      <c r="AC604" s="72"/>
      <c r="AD604" s="72"/>
      <c r="AE604" s="72"/>
      <c r="AF604" s="72"/>
      <c r="AG604" s="72"/>
      <c r="AL604" s="72"/>
      <c r="AM604" s="72"/>
      <c r="AN604" s="72"/>
      <c r="AO604" s="72"/>
      <c r="AP604" s="72"/>
      <c r="AR604" s="78"/>
      <c r="AS604" s="72"/>
      <c r="AT604" s="80"/>
      <c r="AU604" s="72"/>
      <c r="AV604" s="72"/>
      <c r="AW604" s="104"/>
      <c r="AX604" s="72"/>
      <c r="AZ604" s="82"/>
      <c r="BA604" s="83"/>
      <c r="BB604" s="72"/>
      <c r="BC604" s="72"/>
      <c r="BD604" s="104"/>
      <c r="BE604" s="72"/>
      <c r="BF604" s="72"/>
      <c r="BG604" s="72"/>
      <c r="BH604" s="76"/>
      <c r="BI604" s="72"/>
      <c r="BJ604" s="79"/>
      <c r="BK604" s="84"/>
      <c r="BL604" s="76"/>
      <c r="BM604" s="76"/>
      <c r="BN604" s="89"/>
      <c r="BO604" s="89"/>
      <c r="BP604" s="76"/>
      <c r="BQ604" s="76"/>
      <c r="BR604" s="89"/>
    </row>
    <row r="605" spans="1:70" ht="15">
      <c r="A605" s="72"/>
      <c r="B605" s="72"/>
      <c r="C605" s="72"/>
      <c r="D605" s="72"/>
      <c r="E605" s="72"/>
      <c r="I605" s="72"/>
      <c r="J605" s="110"/>
      <c r="K605" s="72"/>
      <c r="L605" s="72"/>
      <c r="M605" s="72"/>
      <c r="N605" s="72"/>
      <c r="O605" s="72"/>
      <c r="Q605" s="78"/>
      <c r="R605" s="72"/>
      <c r="T605" s="72"/>
      <c r="U605" s="72"/>
      <c r="V605" s="72"/>
      <c r="W605" s="72"/>
      <c r="X605" s="72"/>
      <c r="Z605" s="78"/>
      <c r="AA605" s="72"/>
      <c r="AC605" s="72"/>
      <c r="AD605" s="72"/>
      <c r="AE605" s="72"/>
      <c r="AF605" s="72"/>
      <c r="AG605" s="72"/>
      <c r="AL605" s="72"/>
      <c r="AM605" s="72"/>
      <c r="AN605" s="72"/>
      <c r="AO605" s="72"/>
      <c r="AP605" s="72"/>
      <c r="AR605" s="78"/>
      <c r="AS605" s="72"/>
      <c r="AT605" s="80"/>
      <c r="AU605" s="72"/>
      <c r="AV605" s="72"/>
      <c r="AW605" s="104"/>
      <c r="AX605" s="72"/>
      <c r="AZ605" s="82"/>
      <c r="BA605" s="83"/>
      <c r="BB605" s="84"/>
      <c r="BC605" s="72"/>
      <c r="BD605" s="104"/>
      <c r="BE605" s="72"/>
      <c r="BF605" s="72"/>
      <c r="BG605" s="72"/>
      <c r="BH605" s="76"/>
      <c r="BI605" s="72"/>
      <c r="BJ605" s="79"/>
      <c r="BK605" s="84"/>
      <c r="BL605" s="76"/>
      <c r="BM605" s="76"/>
      <c r="BN605" s="89"/>
      <c r="BO605" s="89"/>
      <c r="BP605" s="76"/>
      <c r="BQ605" s="76"/>
      <c r="BR605" s="89"/>
    </row>
    <row r="606" spans="1:70" ht="15">
      <c r="A606" s="72"/>
      <c r="B606" s="72"/>
      <c r="C606" s="72"/>
      <c r="D606" s="72"/>
      <c r="E606" s="72"/>
      <c r="I606" s="72"/>
      <c r="J606" s="110"/>
      <c r="K606" s="72"/>
      <c r="L606" s="72"/>
      <c r="M606" s="72"/>
      <c r="N606" s="72"/>
      <c r="O606" s="72"/>
      <c r="Q606" s="78"/>
      <c r="R606" s="72"/>
      <c r="T606" s="72"/>
      <c r="U606" s="72"/>
      <c r="V606" s="72"/>
      <c r="W606" s="72"/>
      <c r="X606" s="72"/>
      <c r="Z606" s="78"/>
      <c r="AA606" s="72"/>
      <c r="AC606" s="72"/>
      <c r="AD606" s="72"/>
      <c r="AE606" s="72"/>
      <c r="AF606" s="72"/>
      <c r="AG606" s="72"/>
      <c r="AL606" s="72"/>
      <c r="AM606" s="72"/>
      <c r="AN606" s="72"/>
      <c r="AO606" s="72"/>
      <c r="AP606" s="72"/>
      <c r="AR606" s="78"/>
      <c r="AS606" s="72"/>
      <c r="AT606" s="80"/>
      <c r="AU606" s="72"/>
      <c r="AV606" s="72"/>
      <c r="AW606" s="104"/>
      <c r="AX606" s="72"/>
      <c r="AZ606" s="82"/>
      <c r="BA606" s="83"/>
      <c r="BB606" s="72"/>
      <c r="BC606" s="72"/>
      <c r="BD606" s="104"/>
      <c r="BE606" s="72"/>
      <c r="BF606" s="72"/>
      <c r="BG606" s="72"/>
      <c r="BH606" s="76"/>
      <c r="BI606" s="72"/>
      <c r="BJ606" s="79"/>
      <c r="BK606" s="84"/>
      <c r="BL606" s="76"/>
      <c r="BM606" s="76"/>
      <c r="BN606" s="89"/>
      <c r="BO606" s="89"/>
      <c r="BP606" s="76"/>
      <c r="BQ606" s="76"/>
      <c r="BR606" s="89"/>
    </row>
    <row r="607" spans="1:70" ht="15">
      <c r="A607" s="72"/>
      <c r="B607" s="72"/>
      <c r="C607" s="72"/>
      <c r="D607" s="72"/>
      <c r="E607" s="72"/>
      <c r="I607" s="72"/>
      <c r="J607" s="110"/>
      <c r="K607" s="72"/>
      <c r="L607" s="72"/>
      <c r="M607" s="72"/>
      <c r="N607" s="72"/>
      <c r="O607" s="72"/>
      <c r="Q607" s="78"/>
      <c r="R607" s="72"/>
      <c r="T607" s="72"/>
      <c r="U607" s="72"/>
      <c r="V607" s="72"/>
      <c r="W607" s="72"/>
      <c r="X607" s="72"/>
      <c r="Z607" s="78"/>
      <c r="AA607" s="72"/>
      <c r="AC607" s="72"/>
      <c r="AD607" s="72"/>
      <c r="AE607" s="72"/>
      <c r="AF607" s="72"/>
      <c r="AG607" s="72"/>
      <c r="AL607" s="72"/>
      <c r="AM607" s="72"/>
      <c r="AN607" s="72"/>
      <c r="AO607" s="72"/>
      <c r="AP607" s="72"/>
      <c r="AR607" s="78"/>
      <c r="AS607" s="72"/>
      <c r="AT607" s="80"/>
      <c r="AU607" s="72"/>
      <c r="AV607" s="72"/>
      <c r="AW607" s="104"/>
      <c r="AX607" s="72"/>
      <c r="AZ607" s="82"/>
      <c r="BA607" s="83"/>
      <c r="BB607" s="72"/>
      <c r="BC607" s="72"/>
      <c r="BD607" s="104"/>
      <c r="BE607" s="72"/>
      <c r="BF607" s="72"/>
      <c r="BG607" s="72"/>
      <c r="BH607" s="76"/>
      <c r="BI607" s="72"/>
      <c r="BJ607" s="79"/>
      <c r="BK607" s="84"/>
      <c r="BL607" s="76"/>
      <c r="BM607" s="76"/>
      <c r="BN607" s="89"/>
      <c r="BO607" s="89"/>
      <c r="BP607" s="76"/>
      <c r="BQ607" s="76"/>
      <c r="BR607" s="89"/>
    </row>
    <row r="608" spans="1:70" ht="15">
      <c r="A608" s="72"/>
      <c r="B608" s="72"/>
      <c r="C608" s="72"/>
      <c r="D608" s="72"/>
      <c r="E608" s="72"/>
      <c r="I608" s="72"/>
      <c r="J608" s="110"/>
      <c r="K608" s="72"/>
      <c r="L608" s="72"/>
      <c r="M608" s="72"/>
      <c r="N608" s="72"/>
      <c r="O608" s="72"/>
      <c r="Q608" s="78"/>
      <c r="R608" s="72"/>
      <c r="T608" s="72"/>
      <c r="U608" s="72"/>
      <c r="V608" s="72"/>
      <c r="W608" s="72"/>
      <c r="X608" s="72"/>
      <c r="Z608" s="78"/>
      <c r="AA608" s="72"/>
      <c r="AC608" s="72"/>
      <c r="AD608" s="72"/>
      <c r="AE608" s="72"/>
      <c r="AF608" s="72"/>
      <c r="AG608" s="72"/>
      <c r="AL608" s="72"/>
      <c r="AM608" s="72"/>
      <c r="AN608" s="72"/>
      <c r="AO608" s="72"/>
      <c r="AP608" s="72"/>
      <c r="AR608" s="78"/>
      <c r="AS608" s="72"/>
      <c r="AT608" s="80"/>
      <c r="AU608" s="72"/>
      <c r="AV608" s="72"/>
      <c r="AW608" s="104"/>
      <c r="AX608" s="72"/>
      <c r="AZ608" s="82"/>
      <c r="BA608" s="83"/>
      <c r="BB608" s="72"/>
      <c r="BC608" s="72"/>
      <c r="BD608" s="104"/>
      <c r="BE608" s="72"/>
      <c r="BF608" s="72"/>
      <c r="BG608" s="72"/>
      <c r="BH608" s="76"/>
      <c r="BI608" s="72"/>
      <c r="BJ608" s="79"/>
      <c r="BK608" s="84"/>
      <c r="BL608" s="76"/>
      <c r="BM608" s="76"/>
      <c r="BN608" s="89"/>
      <c r="BO608" s="89"/>
      <c r="BP608" s="76"/>
      <c r="BQ608" s="76"/>
      <c r="BR608" s="89"/>
    </row>
    <row r="609" spans="1:70" ht="15">
      <c r="A609" s="72"/>
      <c r="B609" s="72"/>
      <c r="C609" s="72"/>
      <c r="D609" s="72"/>
      <c r="E609" s="72"/>
      <c r="I609" s="72"/>
      <c r="J609" s="110"/>
      <c r="K609" s="72"/>
      <c r="L609" s="72"/>
      <c r="M609" s="72"/>
      <c r="N609" s="72"/>
      <c r="O609" s="72"/>
      <c r="Q609" s="78"/>
      <c r="R609" s="72"/>
      <c r="T609" s="72"/>
      <c r="U609" s="72"/>
      <c r="V609" s="72"/>
      <c r="W609" s="72"/>
      <c r="X609" s="72"/>
      <c r="Z609" s="78"/>
      <c r="AA609" s="72"/>
      <c r="AC609" s="72"/>
      <c r="AD609" s="72"/>
      <c r="AE609" s="72"/>
      <c r="AF609" s="72"/>
      <c r="AG609" s="72"/>
      <c r="AL609" s="72"/>
      <c r="AM609" s="72"/>
      <c r="AN609" s="72"/>
      <c r="AO609" s="72"/>
      <c r="AP609" s="72"/>
      <c r="AR609" s="78"/>
      <c r="AS609" s="72"/>
      <c r="AT609" s="80"/>
      <c r="AU609" s="72"/>
      <c r="AV609" s="72"/>
      <c r="AW609" s="104"/>
      <c r="AX609" s="72"/>
      <c r="AZ609" s="82"/>
      <c r="BA609" s="83"/>
      <c r="BB609" s="84"/>
      <c r="BC609" s="72"/>
      <c r="BD609" s="104"/>
      <c r="BE609" s="72"/>
      <c r="BF609" s="72"/>
      <c r="BG609" s="72"/>
      <c r="BH609" s="76"/>
      <c r="BI609" s="72"/>
      <c r="BJ609" s="79"/>
      <c r="BK609" s="84"/>
      <c r="BL609" s="76"/>
      <c r="BM609" s="76"/>
      <c r="BN609" s="89"/>
      <c r="BO609" s="89"/>
      <c r="BP609" s="76"/>
      <c r="BQ609" s="76"/>
      <c r="BR609" s="89"/>
    </row>
    <row r="610" spans="1:70" ht="15">
      <c r="A610" s="72"/>
      <c r="B610" s="72"/>
      <c r="C610" s="72"/>
      <c r="D610" s="72"/>
      <c r="E610" s="72"/>
      <c r="I610" s="72"/>
      <c r="J610" s="110"/>
      <c r="K610" s="72"/>
      <c r="L610" s="72"/>
      <c r="M610" s="72"/>
      <c r="N610" s="72"/>
      <c r="O610" s="72"/>
      <c r="Q610" s="78"/>
      <c r="R610" s="72"/>
      <c r="T610" s="72"/>
      <c r="U610" s="72"/>
      <c r="V610" s="72"/>
      <c r="W610" s="72"/>
      <c r="X610" s="72"/>
      <c r="Z610" s="78"/>
      <c r="AA610" s="72"/>
      <c r="AC610" s="72"/>
      <c r="AD610" s="72"/>
      <c r="AE610" s="72"/>
      <c r="AF610" s="72"/>
      <c r="AG610" s="72"/>
      <c r="AL610" s="72"/>
      <c r="AM610" s="72"/>
      <c r="AN610" s="72"/>
      <c r="AO610" s="72"/>
      <c r="AP610" s="72"/>
      <c r="AR610" s="78"/>
      <c r="AS610" s="72"/>
      <c r="AT610" s="80"/>
      <c r="AU610" s="72"/>
      <c r="AV610" s="72"/>
      <c r="AW610" s="104"/>
      <c r="AX610" s="72"/>
      <c r="AZ610" s="82"/>
      <c r="BA610" s="83"/>
      <c r="BB610" s="84"/>
      <c r="BC610" s="72"/>
      <c r="BD610" s="104"/>
      <c r="BE610" s="72"/>
      <c r="BF610" s="72"/>
      <c r="BG610" s="72"/>
      <c r="BH610" s="76"/>
      <c r="BI610" s="72"/>
      <c r="BJ610" s="79"/>
      <c r="BK610" s="84"/>
      <c r="BL610" s="76"/>
      <c r="BM610" s="76"/>
      <c r="BN610" s="89"/>
      <c r="BO610" s="89"/>
      <c r="BP610" s="76"/>
      <c r="BQ610" s="76"/>
      <c r="BR610" s="89"/>
    </row>
    <row r="611" spans="1:70" ht="15">
      <c r="A611" s="72"/>
      <c r="B611" s="72"/>
      <c r="C611" s="72"/>
      <c r="D611" s="72"/>
      <c r="E611" s="72"/>
      <c r="I611" s="72"/>
      <c r="J611" s="110"/>
      <c r="K611" s="72"/>
      <c r="L611" s="72"/>
      <c r="M611" s="72"/>
      <c r="N611" s="72"/>
      <c r="O611" s="72"/>
      <c r="Q611" s="78"/>
      <c r="R611" s="72"/>
      <c r="T611" s="72"/>
      <c r="U611" s="72"/>
      <c r="V611" s="72"/>
      <c r="W611" s="72"/>
      <c r="X611" s="72"/>
      <c r="Z611" s="78"/>
      <c r="AA611" s="72"/>
      <c r="AC611" s="72"/>
      <c r="AD611" s="72"/>
      <c r="AE611" s="72"/>
      <c r="AF611" s="72"/>
      <c r="AG611" s="72"/>
      <c r="AL611" s="72"/>
      <c r="AM611" s="72"/>
      <c r="AN611" s="72"/>
      <c r="AO611" s="72"/>
      <c r="AP611" s="72"/>
      <c r="AR611" s="78"/>
      <c r="AS611" s="72"/>
      <c r="AT611" s="80"/>
      <c r="AU611" s="72"/>
      <c r="AV611" s="72"/>
      <c r="AW611" s="104"/>
      <c r="AX611" s="72"/>
      <c r="AZ611" s="82"/>
      <c r="BA611" s="83"/>
      <c r="BB611" s="84"/>
      <c r="BC611" s="72"/>
      <c r="BD611" s="104"/>
      <c r="BE611" s="72"/>
      <c r="BF611" s="72"/>
      <c r="BG611" s="72"/>
      <c r="BH611" s="76"/>
      <c r="BI611" s="72"/>
      <c r="BJ611" s="79"/>
      <c r="BK611" s="84"/>
      <c r="BL611" s="76"/>
      <c r="BM611" s="76"/>
      <c r="BN611" s="89"/>
      <c r="BO611" s="89"/>
      <c r="BP611" s="76"/>
      <c r="BQ611" s="76"/>
      <c r="BR611" s="89"/>
    </row>
    <row r="612" spans="1:70" ht="15">
      <c r="A612" s="72"/>
      <c r="B612" s="72"/>
      <c r="C612" s="72"/>
      <c r="D612" s="72"/>
      <c r="E612" s="72"/>
      <c r="I612" s="72"/>
      <c r="J612" s="110"/>
      <c r="K612" s="72"/>
      <c r="L612" s="72"/>
      <c r="M612" s="72"/>
      <c r="N612" s="72"/>
      <c r="O612" s="72"/>
      <c r="Q612" s="78"/>
      <c r="R612" s="72"/>
      <c r="T612" s="72"/>
      <c r="U612" s="72"/>
      <c r="V612" s="72"/>
      <c r="W612" s="72"/>
      <c r="X612" s="72"/>
      <c r="Z612" s="78"/>
      <c r="AA612" s="72"/>
      <c r="AC612" s="72"/>
      <c r="AD612" s="72"/>
      <c r="AE612" s="72"/>
      <c r="AF612" s="72"/>
      <c r="AG612" s="72"/>
      <c r="AL612" s="72"/>
      <c r="AM612" s="72"/>
      <c r="AN612" s="72"/>
      <c r="AO612" s="72"/>
      <c r="AP612" s="72"/>
      <c r="AR612" s="78"/>
      <c r="AS612" s="72"/>
      <c r="AT612" s="80"/>
      <c r="AU612" s="72"/>
      <c r="AV612" s="72"/>
      <c r="AW612" s="104"/>
      <c r="AX612" s="72"/>
      <c r="AZ612" s="82"/>
      <c r="BA612" s="83"/>
      <c r="BB612" s="72"/>
      <c r="BC612" s="72"/>
      <c r="BD612" s="104"/>
      <c r="BE612" s="72"/>
      <c r="BF612" s="72"/>
      <c r="BG612" s="72"/>
      <c r="BH612" s="76"/>
      <c r="BI612" s="72"/>
      <c r="BJ612" s="79"/>
      <c r="BK612" s="84"/>
      <c r="BL612" s="76"/>
      <c r="BM612" s="76"/>
      <c r="BN612" s="89"/>
      <c r="BO612" s="89"/>
      <c r="BP612" s="76"/>
      <c r="BQ612" s="76"/>
      <c r="BR612" s="89"/>
    </row>
    <row r="613" spans="1:70" ht="15">
      <c r="A613" s="72"/>
      <c r="B613" s="72"/>
      <c r="C613" s="72"/>
      <c r="D613" s="72"/>
      <c r="E613" s="72"/>
      <c r="I613" s="72"/>
      <c r="J613" s="110"/>
      <c r="K613" s="72"/>
      <c r="L613" s="72"/>
      <c r="M613" s="72"/>
      <c r="N613" s="72"/>
      <c r="O613" s="72"/>
      <c r="Q613" s="78"/>
      <c r="R613" s="72"/>
      <c r="T613" s="72"/>
      <c r="U613" s="72"/>
      <c r="V613" s="72"/>
      <c r="W613" s="72"/>
      <c r="X613" s="72"/>
      <c r="Z613" s="78"/>
      <c r="AA613" s="72"/>
      <c r="AC613" s="72"/>
      <c r="AD613" s="72"/>
      <c r="AE613" s="72"/>
      <c r="AF613" s="72"/>
      <c r="AG613" s="72"/>
      <c r="AL613" s="72"/>
      <c r="AM613" s="72"/>
      <c r="AN613" s="72"/>
      <c r="AO613" s="72"/>
      <c r="AP613" s="72"/>
      <c r="AR613" s="78"/>
      <c r="AS613" s="72"/>
      <c r="AT613" s="80"/>
      <c r="AU613" s="72"/>
      <c r="AV613" s="72"/>
      <c r="AW613" s="104"/>
      <c r="AX613" s="72"/>
      <c r="AZ613" s="82"/>
      <c r="BA613" s="83"/>
      <c r="BB613" s="72"/>
      <c r="BC613" s="72"/>
      <c r="BD613" s="104"/>
      <c r="BE613" s="72"/>
      <c r="BF613" s="72"/>
      <c r="BG613" s="72"/>
      <c r="BH613" s="76"/>
      <c r="BI613" s="72"/>
      <c r="BJ613" s="79"/>
      <c r="BK613" s="84"/>
      <c r="BL613" s="76"/>
      <c r="BM613" s="76"/>
      <c r="BN613" s="89"/>
      <c r="BO613" s="89"/>
      <c r="BP613" s="76"/>
      <c r="BQ613" s="76"/>
      <c r="BR613" s="89"/>
    </row>
    <row r="614" spans="1:70" ht="15">
      <c r="A614" s="72"/>
      <c r="B614" s="72"/>
      <c r="C614" s="72"/>
      <c r="D614" s="72"/>
      <c r="E614" s="72"/>
      <c r="I614" s="72"/>
      <c r="J614" s="110"/>
      <c r="K614" s="72"/>
      <c r="L614" s="72"/>
      <c r="M614" s="72"/>
      <c r="N614" s="72"/>
      <c r="O614" s="72"/>
      <c r="Q614" s="78"/>
      <c r="R614" s="72"/>
      <c r="T614" s="72"/>
      <c r="U614" s="72"/>
      <c r="V614" s="72"/>
      <c r="W614" s="72"/>
      <c r="X614" s="72"/>
      <c r="Z614" s="78"/>
      <c r="AA614" s="72"/>
      <c r="AC614" s="72"/>
      <c r="AD614" s="72"/>
      <c r="AE614" s="72"/>
      <c r="AF614" s="72"/>
      <c r="AG614" s="72"/>
      <c r="AL614" s="72"/>
      <c r="AM614" s="72"/>
      <c r="AN614" s="72"/>
      <c r="AO614" s="72"/>
      <c r="AP614" s="72"/>
      <c r="AR614" s="78"/>
      <c r="AS614" s="72"/>
      <c r="AT614" s="80"/>
      <c r="AU614" s="72"/>
      <c r="AV614" s="72"/>
      <c r="AW614" s="104"/>
      <c r="AX614" s="72"/>
      <c r="AZ614" s="82"/>
      <c r="BA614" s="83"/>
      <c r="BB614" s="72"/>
      <c r="BC614" s="72"/>
      <c r="BD614" s="104"/>
      <c r="BE614" s="72"/>
      <c r="BF614" s="72"/>
      <c r="BG614" s="72"/>
      <c r="BH614" s="76"/>
      <c r="BI614" s="72"/>
      <c r="BJ614" s="79"/>
      <c r="BK614" s="84"/>
      <c r="BL614" s="76"/>
      <c r="BM614" s="76"/>
      <c r="BN614" s="89"/>
      <c r="BO614" s="89"/>
      <c r="BP614" s="76"/>
      <c r="BQ614" s="76"/>
      <c r="BR614" s="89"/>
    </row>
    <row r="615" spans="1:70" ht="15">
      <c r="A615" s="72"/>
      <c r="B615" s="72"/>
      <c r="C615" s="72"/>
      <c r="D615" s="72"/>
      <c r="E615" s="72"/>
      <c r="I615" s="72"/>
      <c r="J615" s="110"/>
      <c r="K615" s="72"/>
      <c r="L615" s="72"/>
      <c r="M615" s="72"/>
      <c r="N615" s="72"/>
      <c r="O615" s="72"/>
      <c r="Q615" s="78"/>
      <c r="R615" s="72"/>
      <c r="T615" s="72"/>
      <c r="U615" s="72"/>
      <c r="V615" s="72"/>
      <c r="W615" s="72"/>
      <c r="X615" s="72"/>
      <c r="Z615" s="78"/>
      <c r="AA615" s="72"/>
      <c r="AC615" s="72"/>
      <c r="AD615" s="72"/>
      <c r="AE615" s="72"/>
      <c r="AF615" s="72"/>
      <c r="AG615" s="72"/>
      <c r="AL615" s="72"/>
      <c r="AM615" s="72"/>
      <c r="AN615" s="72"/>
      <c r="AO615" s="72"/>
      <c r="AP615" s="72"/>
      <c r="AR615" s="78"/>
      <c r="AS615" s="72"/>
      <c r="AT615" s="80"/>
      <c r="AU615" s="72"/>
      <c r="AV615" s="72"/>
      <c r="AW615" s="104"/>
      <c r="AX615" s="72"/>
      <c r="AZ615" s="82"/>
      <c r="BA615" s="83"/>
      <c r="BB615" s="72"/>
      <c r="BC615" s="72"/>
      <c r="BD615" s="104"/>
      <c r="BE615" s="72"/>
      <c r="BF615" s="72"/>
      <c r="BG615" s="72"/>
      <c r="BH615" s="76"/>
      <c r="BI615" s="84"/>
      <c r="BJ615" s="106"/>
      <c r="BK615" s="107"/>
      <c r="BL615" s="76"/>
      <c r="BM615" s="76"/>
      <c r="BN615" s="89"/>
      <c r="BO615" s="89"/>
      <c r="BP615" s="76"/>
      <c r="BQ615" s="76"/>
      <c r="BR615" s="89"/>
    </row>
    <row r="616" spans="1:70" ht="15">
      <c r="A616" s="72"/>
      <c r="B616" s="72"/>
      <c r="C616" s="72"/>
      <c r="D616" s="72"/>
      <c r="E616" s="72"/>
      <c r="I616" s="72"/>
      <c r="J616" s="110"/>
      <c r="K616" s="72"/>
      <c r="L616" s="72"/>
      <c r="M616" s="72"/>
      <c r="N616" s="72"/>
      <c r="O616" s="72"/>
      <c r="Q616" s="78"/>
      <c r="R616" s="72"/>
      <c r="T616" s="72"/>
      <c r="U616" s="72"/>
      <c r="V616" s="72"/>
      <c r="W616" s="72"/>
      <c r="X616" s="72"/>
      <c r="Z616" s="78"/>
      <c r="AA616" s="72"/>
      <c r="AC616" s="72"/>
      <c r="AD616" s="72"/>
      <c r="AE616" s="72"/>
      <c r="AF616" s="72"/>
      <c r="AG616" s="72"/>
      <c r="AL616" s="72"/>
      <c r="AM616" s="72"/>
      <c r="AN616" s="72"/>
      <c r="AO616" s="72"/>
      <c r="AP616" s="72"/>
      <c r="AR616" s="78"/>
      <c r="AS616" s="72"/>
      <c r="AT616" s="80"/>
      <c r="AU616" s="72"/>
      <c r="AV616" s="72"/>
      <c r="AW616" s="104"/>
      <c r="AX616" s="72"/>
      <c r="AZ616" s="82"/>
      <c r="BA616" s="83"/>
      <c r="BB616" s="72"/>
      <c r="BC616" s="72"/>
      <c r="BD616" s="104"/>
      <c r="BE616" s="72"/>
      <c r="BF616" s="72"/>
      <c r="BG616" s="72"/>
      <c r="BH616" s="76"/>
      <c r="BI616" s="84"/>
      <c r="BJ616" s="106"/>
      <c r="BK616" s="107"/>
      <c r="BL616" s="76"/>
      <c r="BM616" s="76"/>
      <c r="BN616" s="89"/>
      <c r="BO616" s="89"/>
      <c r="BP616" s="76"/>
      <c r="BQ616" s="76"/>
      <c r="BR616" s="89"/>
    </row>
    <row r="617" spans="1:70" ht="15">
      <c r="A617" s="72"/>
      <c r="B617" s="72"/>
      <c r="C617" s="72"/>
      <c r="D617" s="72"/>
      <c r="E617" s="72"/>
      <c r="I617" s="72"/>
      <c r="J617" s="110"/>
      <c r="K617" s="72"/>
      <c r="L617" s="72"/>
      <c r="M617" s="72"/>
      <c r="N617" s="72"/>
      <c r="O617" s="72"/>
      <c r="Q617" s="78"/>
      <c r="R617" s="72"/>
      <c r="T617" s="72"/>
      <c r="U617" s="72"/>
      <c r="V617" s="72"/>
      <c r="W617" s="72"/>
      <c r="X617" s="72"/>
      <c r="Z617" s="78"/>
      <c r="AA617" s="72"/>
      <c r="AC617" s="72"/>
      <c r="AD617" s="72"/>
      <c r="AE617" s="72"/>
      <c r="AF617" s="72"/>
      <c r="AG617" s="72"/>
      <c r="AL617" s="72"/>
      <c r="AM617" s="72"/>
      <c r="AN617" s="72"/>
      <c r="AO617" s="72"/>
      <c r="AP617" s="72"/>
      <c r="AR617" s="78"/>
      <c r="AS617" s="72"/>
      <c r="AT617" s="80"/>
      <c r="AU617" s="72"/>
      <c r="AV617" s="72"/>
      <c r="AW617" s="104"/>
      <c r="AX617" s="72"/>
      <c r="AZ617" s="82"/>
      <c r="BA617" s="83"/>
      <c r="BB617" s="72"/>
      <c r="BC617" s="72"/>
      <c r="BD617" s="104"/>
      <c r="BE617" s="72"/>
      <c r="BF617" s="72"/>
      <c r="BG617" s="72"/>
      <c r="BH617" s="76"/>
      <c r="BI617" s="84"/>
      <c r="BJ617" s="106"/>
      <c r="BK617" s="107"/>
      <c r="BL617" s="76"/>
      <c r="BM617" s="76"/>
      <c r="BN617" s="89"/>
      <c r="BO617" s="89"/>
      <c r="BP617" s="76"/>
      <c r="BQ617" s="76"/>
      <c r="BR617" s="89"/>
    </row>
    <row r="618" spans="1:70" ht="15">
      <c r="A618" s="72"/>
      <c r="B618" s="72"/>
      <c r="C618" s="72"/>
      <c r="D618" s="72"/>
      <c r="E618" s="72"/>
      <c r="I618" s="72"/>
      <c r="J618" s="110"/>
      <c r="K618" s="72"/>
      <c r="L618" s="72"/>
      <c r="M618" s="72"/>
      <c r="N618" s="72"/>
      <c r="O618" s="72"/>
      <c r="Q618" s="78"/>
      <c r="R618" s="72"/>
      <c r="T618" s="72"/>
      <c r="U618" s="72"/>
      <c r="V618" s="72"/>
      <c r="W618" s="72"/>
      <c r="X618" s="72"/>
      <c r="Z618" s="78"/>
      <c r="AA618" s="72"/>
      <c r="AC618" s="72"/>
      <c r="AD618" s="72"/>
      <c r="AE618" s="72"/>
      <c r="AF618" s="72"/>
      <c r="AG618" s="72"/>
      <c r="AL618" s="72"/>
      <c r="AM618" s="72"/>
      <c r="AN618" s="72"/>
      <c r="AO618" s="72"/>
      <c r="AP618" s="72"/>
      <c r="AR618" s="78"/>
      <c r="AS618" s="72"/>
      <c r="AT618" s="80"/>
      <c r="AU618" s="72"/>
      <c r="AV618" s="72"/>
      <c r="AW618" s="104"/>
      <c r="AX618" s="72"/>
      <c r="AZ618" s="82"/>
      <c r="BA618" s="83"/>
      <c r="BB618" s="72"/>
      <c r="BC618" s="72"/>
      <c r="BD618" s="104"/>
      <c r="BE618" s="72"/>
      <c r="BF618" s="72"/>
      <c r="BG618" s="72"/>
      <c r="BH618" s="76"/>
      <c r="BI618" s="107"/>
      <c r="BJ618" s="79"/>
      <c r="BK618" s="84"/>
      <c r="BL618" s="76"/>
      <c r="BM618" s="76"/>
      <c r="BN618" s="89"/>
      <c r="BO618" s="89"/>
      <c r="BP618" s="76"/>
      <c r="BQ618" s="76"/>
      <c r="BR618" s="89"/>
    </row>
    <row r="619" spans="1:70" ht="15">
      <c r="A619" s="72"/>
      <c r="B619" s="72"/>
      <c r="C619" s="72"/>
      <c r="D619" s="72"/>
      <c r="E619" s="72"/>
      <c r="I619" s="72"/>
      <c r="J619" s="110"/>
      <c r="K619" s="72"/>
      <c r="L619" s="72"/>
      <c r="M619" s="72"/>
      <c r="N619" s="72"/>
      <c r="O619" s="72"/>
      <c r="Q619" s="78"/>
      <c r="R619" s="72"/>
      <c r="T619" s="72"/>
      <c r="U619" s="72"/>
      <c r="V619" s="72"/>
      <c r="W619" s="72"/>
      <c r="X619" s="72"/>
      <c r="Z619" s="78"/>
      <c r="AA619" s="72"/>
      <c r="AC619" s="72"/>
      <c r="AD619" s="72"/>
      <c r="AE619" s="72"/>
      <c r="AF619" s="72"/>
      <c r="AG619" s="72"/>
      <c r="AL619" s="72"/>
      <c r="AM619" s="72"/>
      <c r="AN619" s="72"/>
      <c r="AO619" s="72"/>
      <c r="AP619" s="72"/>
      <c r="AR619" s="78"/>
      <c r="AS619" s="72"/>
      <c r="AT619" s="80"/>
      <c r="AU619" s="72"/>
      <c r="AV619" s="72"/>
      <c r="AW619" s="104"/>
      <c r="AX619" s="72"/>
      <c r="AZ619" s="82"/>
      <c r="BA619" s="83"/>
      <c r="BB619" s="84"/>
      <c r="BC619" s="72"/>
      <c r="BD619" s="104"/>
      <c r="BE619" s="72"/>
      <c r="BF619" s="72"/>
      <c r="BG619" s="72"/>
      <c r="BH619" s="76"/>
      <c r="BI619" s="72"/>
      <c r="BJ619" s="79"/>
      <c r="BK619" s="84"/>
      <c r="BL619" s="76"/>
      <c r="BM619" s="76"/>
      <c r="BN619" s="89"/>
      <c r="BO619" s="89"/>
      <c r="BP619" s="76"/>
      <c r="BQ619" s="76"/>
      <c r="BR619" s="89"/>
    </row>
    <row r="620" spans="1:70" ht="15">
      <c r="A620" s="72"/>
      <c r="B620" s="72"/>
      <c r="C620" s="72"/>
      <c r="D620" s="72"/>
      <c r="E620" s="72"/>
      <c r="I620" s="72"/>
      <c r="J620" s="110"/>
      <c r="K620" s="72"/>
      <c r="L620" s="72"/>
      <c r="M620" s="72"/>
      <c r="N620" s="72"/>
      <c r="O620" s="72"/>
      <c r="Q620" s="78"/>
      <c r="R620" s="72"/>
      <c r="T620" s="72"/>
      <c r="U620" s="72"/>
      <c r="V620" s="72"/>
      <c r="W620" s="72"/>
      <c r="X620" s="72"/>
      <c r="Z620" s="78"/>
      <c r="AA620" s="72"/>
      <c r="AC620" s="72"/>
      <c r="AD620" s="72"/>
      <c r="AE620" s="72"/>
      <c r="AF620" s="72"/>
      <c r="AG620" s="72"/>
      <c r="AL620" s="72"/>
      <c r="AM620" s="72"/>
      <c r="AN620" s="72"/>
      <c r="AO620" s="72"/>
      <c r="AP620" s="72"/>
      <c r="AR620" s="78"/>
      <c r="AS620" s="72"/>
      <c r="AT620" s="80"/>
      <c r="AU620" s="72"/>
      <c r="AV620" s="72"/>
      <c r="AW620" s="104"/>
      <c r="AX620" s="72"/>
      <c r="AZ620" s="82"/>
      <c r="BA620" s="83"/>
      <c r="BB620" s="84"/>
      <c r="BC620" s="72"/>
      <c r="BD620" s="104"/>
      <c r="BE620" s="72"/>
      <c r="BF620" s="72"/>
      <c r="BG620" s="72"/>
      <c r="BH620" s="76"/>
      <c r="BI620" s="72"/>
      <c r="BJ620" s="79"/>
      <c r="BK620" s="84"/>
      <c r="BL620" s="76"/>
      <c r="BM620" s="76"/>
      <c r="BN620" s="89"/>
      <c r="BO620" s="89"/>
      <c r="BP620" s="76"/>
      <c r="BQ620" s="76"/>
      <c r="BR620" s="89"/>
    </row>
    <row r="621" spans="1:70" ht="15">
      <c r="A621" s="72"/>
      <c r="B621" s="72"/>
      <c r="C621" s="72"/>
      <c r="D621" s="72"/>
      <c r="E621" s="72"/>
      <c r="I621" s="72"/>
      <c r="J621" s="110"/>
      <c r="K621" s="72"/>
      <c r="L621" s="72"/>
      <c r="M621" s="72"/>
      <c r="N621" s="72"/>
      <c r="O621" s="72"/>
      <c r="Q621" s="78"/>
      <c r="R621" s="72"/>
      <c r="T621" s="72"/>
      <c r="U621" s="72"/>
      <c r="V621" s="72"/>
      <c r="W621" s="72"/>
      <c r="X621" s="72"/>
      <c r="Z621" s="78"/>
      <c r="AA621" s="72"/>
      <c r="AC621" s="72"/>
      <c r="AD621" s="72"/>
      <c r="AE621" s="72"/>
      <c r="AF621" s="72"/>
      <c r="AG621" s="72"/>
      <c r="AL621" s="72"/>
      <c r="AM621" s="72"/>
      <c r="AN621" s="72"/>
      <c r="AO621" s="72"/>
      <c r="AP621" s="72"/>
      <c r="AR621" s="78"/>
      <c r="AS621" s="72"/>
      <c r="AT621" s="80"/>
      <c r="AU621" s="72"/>
      <c r="AV621" s="72"/>
      <c r="AW621" s="104"/>
      <c r="AX621" s="72"/>
      <c r="AZ621" s="82"/>
      <c r="BA621" s="83"/>
      <c r="BB621" s="84"/>
      <c r="BC621" s="72"/>
      <c r="BD621" s="104"/>
      <c r="BE621" s="72"/>
      <c r="BF621" s="72"/>
      <c r="BG621" s="72"/>
      <c r="BH621" s="76"/>
      <c r="BI621" s="72"/>
      <c r="BJ621" s="79"/>
      <c r="BK621" s="84"/>
      <c r="BL621" s="76"/>
      <c r="BM621" s="76"/>
      <c r="BN621" s="89"/>
      <c r="BO621" s="89"/>
      <c r="BP621" s="76"/>
      <c r="BQ621" s="76"/>
      <c r="BR621" s="89"/>
    </row>
    <row r="622" spans="1:70" ht="15">
      <c r="A622" s="72"/>
      <c r="B622" s="72"/>
      <c r="C622" s="72"/>
      <c r="D622" s="72"/>
      <c r="E622" s="72"/>
      <c r="I622" s="72"/>
      <c r="J622" s="110"/>
      <c r="K622" s="72"/>
      <c r="L622" s="72"/>
      <c r="M622" s="72"/>
      <c r="N622" s="72"/>
      <c r="O622" s="72"/>
      <c r="Q622" s="78"/>
      <c r="R622" s="72"/>
      <c r="T622" s="72"/>
      <c r="U622" s="72"/>
      <c r="V622" s="72"/>
      <c r="W622" s="72"/>
      <c r="X622" s="72"/>
      <c r="Z622" s="78"/>
      <c r="AA622" s="72"/>
      <c r="AC622" s="72"/>
      <c r="AD622" s="72"/>
      <c r="AE622" s="72"/>
      <c r="AF622" s="72"/>
      <c r="AG622" s="72"/>
      <c r="AL622" s="72"/>
      <c r="AM622" s="72"/>
      <c r="AN622" s="72"/>
      <c r="AO622" s="72"/>
      <c r="AP622" s="72"/>
      <c r="AR622" s="78"/>
      <c r="AS622" s="72"/>
      <c r="AT622" s="80"/>
      <c r="AU622" s="72"/>
      <c r="AV622" s="72"/>
      <c r="AW622" s="104"/>
      <c r="AX622" s="72"/>
      <c r="AZ622" s="82"/>
      <c r="BA622" s="83"/>
      <c r="BB622" s="84"/>
      <c r="BC622" s="72"/>
      <c r="BD622" s="104"/>
      <c r="BE622" s="72"/>
      <c r="BF622" s="72"/>
      <c r="BG622" s="72"/>
      <c r="BH622" s="76"/>
      <c r="BI622" s="72"/>
      <c r="BJ622" s="79"/>
      <c r="BK622" s="84"/>
      <c r="BL622" s="76"/>
      <c r="BM622" s="76"/>
      <c r="BN622" s="89"/>
      <c r="BO622" s="89"/>
      <c r="BP622" s="76"/>
      <c r="BQ622" s="76"/>
      <c r="BR622" s="89"/>
    </row>
    <row r="623" spans="1:70" ht="15">
      <c r="A623" s="72"/>
      <c r="B623" s="72"/>
      <c r="C623" s="72"/>
      <c r="D623" s="72"/>
      <c r="E623" s="72"/>
      <c r="I623" s="72"/>
      <c r="J623" s="110"/>
      <c r="K623" s="72"/>
      <c r="L623" s="72"/>
      <c r="M623" s="72"/>
      <c r="N623" s="72"/>
      <c r="O623" s="72"/>
      <c r="Q623" s="78"/>
      <c r="R623" s="72"/>
      <c r="T623" s="72"/>
      <c r="U623" s="72"/>
      <c r="V623" s="72"/>
      <c r="W623" s="72"/>
      <c r="X623" s="72"/>
      <c r="Z623" s="78"/>
      <c r="AA623" s="72"/>
      <c r="AC623" s="72"/>
      <c r="AD623" s="72"/>
      <c r="AE623" s="72"/>
      <c r="AF623" s="72"/>
      <c r="AG623" s="72"/>
      <c r="AL623" s="72"/>
      <c r="AM623" s="72"/>
      <c r="AN623" s="72"/>
      <c r="AO623" s="72"/>
      <c r="AP623" s="72"/>
      <c r="AR623" s="78"/>
      <c r="AS623" s="72"/>
      <c r="AT623" s="80"/>
      <c r="AU623" s="72"/>
      <c r="AV623" s="72"/>
      <c r="AW623" s="104"/>
      <c r="AX623" s="72"/>
      <c r="AZ623" s="82"/>
      <c r="BA623" s="83"/>
      <c r="BB623" s="84"/>
      <c r="BC623" s="72"/>
      <c r="BD623" s="104"/>
      <c r="BE623" s="72"/>
      <c r="BF623" s="72"/>
      <c r="BG623" s="72"/>
      <c r="BH623" s="76"/>
      <c r="BI623" s="72"/>
      <c r="BJ623" s="79"/>
      <c r="BK623" s="84"/>
      <c r="BL623" s="76"/>
      <c r="BM623" s="76"/>
      <c r="BN623" s="89"/>
      <c r="BO623" s="89"/>
      <c r="BP623" s="76"/>
      <c r="BQ623" s="76"/>
      <c r="BR623" s="89"/>
    </row>
    <row r="624" spans="1:70" ht="15">
      <c r="A624" s="72"/>
      <c r="B624" s="72"/>
      <c r="C624" s="72"/>
      <c r="D624" s="72"/>
      <c r="E624" s="72"/>
      <c r="I624" s="72"/>
      <c r="J624" s="110"/>
      <c r="K624" s="72"/>
      <c r="L624" s="72"/>
      <c r="M624" s="72"/>
      <c r="N624" s="72"/>
      <c r="O624" s="72"/>
      <c r="Q624" s="78"/>
      <c r="R624" s="72"/>
      <c r="T624" s="72"/>
      <c r="U624" s="72"/>
      <c r="V624" s="72"/>
      <c r="W624" s="72"/>
      <c r="X624" s="72"/>
      <c r="Z624" s="78"/>
      <c r="AA624" s="72"/>
      <c r="AC624" s="72"/>
      <c r="AD624" s="72"/>
      <c r="AE624" s="72"/>
      <c r="AF624" s="72"/>
      <c r="AG624" s="72"/>
      <c r="AL624" s="72"/>
      <c r="AM624" s="72"/>
      <c r="AN624" s="72"/>
      <c r="AO624" s="72"/>
      <c r="AP624" s="72"/>
      <c r="AR624" s="78"/>
      <c r="AS624" s="72"/>
      <c r="AT624" s="80"/>
      <c r="AU624" s="72"/>
      <c r="AV624" s="72"/>
      <c r="AW624" s="104"/>
      <c r="AX624" s="72"/>
      <c r="AZ624" s="82"/>
      <c r="BA624" s="83"/>
      <c r="BB624" s="84"/>
      <c r="BC624" s="72"/>
      <c r="BD624" s="104"/>
      <c r="BE624" s="72"/>
      <c r="BF624" s="72"/>
      <c r="BG624" s="72"/>
      <c r="BH624" s="76"/>
      <c r="BI624" s="72"/>
      <c r="BJ624" s="79"/>
      <c r="BK624" s="84"/>
      <c r="BL624" s="76"/>
      <c r="BM624" s="76"/>
      <c r="BN624" s="89"/>
      <c r="BO624" s="89"/>
      <c r="BP624" s="76"/>
      <c r="BQ624" s="76"/>
      <c r="BR624" s="89"/>
    </row>
    <row r="625" spans="1:70" ht="15">
      <c r="A625" s="72"/>
      <c r="B625" s="72"/>
      <c r="C625" s="72"/>
      <c r="D625" s="72"/>
      <c r="E625" s="72"/>
      <c r="I625" s="72"/>
      <c r="J625" s="110"/>
      <c r="K625" s="72"/>
      <c r="L625" s="72"/>
      <c r="M625" s="72"/>
      <c r="N625" s="72"/>
      <c r="O625" s="72"/>
      <c r="Q625" s="78"/>
      <c r="R625" s="72"/>
      <c r="T625" s="72"/>
      <c r="U625" s="72"/>
      <c r="V625" s="72"/>
      <c r="W625" s="72"/>
      <c r="X625" s="72"/>
      <c r="Z625" s="78"/>
      <c r="AA625" s="72"/>
      <c r="AC625" s="72"/>
      <c r="AD625" s="72"/>
      <c r="AE625" s="72"/>
      <c r="AF625" s="72"/>
      <c r="AG625" s="72"/>
      <c r="AL625" s="72"/>
      <c r="AM625" s="72"/>
      <c r="AN625" s="72"/>
      <c r="AO625" s="72"/>
      <c r="AP625" s="72"/>
      <c r="AR625" s="78"/>
      <c r="AS625" s="72"/>
      <c r="AT625" s="80"/>
      <c r="AU625" s="72"/>
      <c r="AV625" s="72"/>
      <c r="AW625" s="104"/>
      <c r="AX625" s="72"/>
      <c r="AZ625" s="82"/>
      <c r="BA625" s="83"/>
      <c r="BB625" s="84"/>
      <c r="BC625" s="72"/>
      <c r="BD625" s="110"/>
      <c r="BE625" s="72"/>
      <c r="BF625" s="72"/>
      <c r="BG625" s="72"/>
      <c r="BH625" s="76"/>
      <c r="BI625" s="84"/>
      <c r="BJ625" s="79"/>
      <c r="BK625" s="84"/>
      <c r="BL625" s="76"/>
      <c r="BM625" s="76"/>
      <c r="BN625" s="89"/>
      <c r="BO625" s="89"/>
      <c r="BP625" s="76"/>
      <c r="BQ625" s="76"/>
      <c r="BR625" s="89"/>
    </row>
    <row r="626" spans="1:70" ht="15">
      <c r="A626" s="72"/>
      <c r="B626" s="72"/>
      <c r="C626" s="72"/>
      <c r="D626" s="72"/>
      <c r="E626" s="72"/>
      <c r="I626" s="72"/>
      <c r="J626" s="110"/>
      <c r="K626" s="72"/>
      <c r="L626" s="72"/>
      <c r="M626" s="72"/>
      <c r="N626" s="72"/>
      <c r="O626" s="72"/>
      <c r="Q626" s="78"/>
      <c r="R626" s="72"/>
      <c r="T626" s="72"/>
      <c r="U626" s="72"/>
      <c r="V626" s="72"/>
      <c r="W626" s="72"/>
      <c r="X626" s="72"/>
      <c r="Z626" s="78"/>
      <c r="AA626" s="72"/>
      <c r="AC626" s="72"/>
      <c r="AD626" s="72"/>
      <c r="AE626" s="72"/>
      <c r="AF626" s="72"/>
      <c r="AG626" s="72"/>
      <c r="AL626" s="72"/>
      <c r="AM626" s="72"/>
      <c r="AN626" s="72"/>
      <c r="AO626" s="72"/>
      <c r="AP626" s="72"/>
      <c r="AR626" s="78"/>
      <c r="AS626" s="72"/>
      <c r="AT626" s="80"/>
      <c r="AU626" s="72"/>
      <c r="AV626" s="72"/>
      <c r="AW626" s="104"/>
      <c r="AX626" s="72"/>
      <c r="AZ626" s="82"/>
      <c r="BA626" s="83"/>
      <c r="BB626" s="84"/>
      <c r="BC626" s="72"/>
      <c r="BD626" s="110"/>
      <c r="BE626" s="72"/>
      <c r="BF626" s="72"/>
      <c r="BG626" s="72"/>
      <c r="BH626" s="76"/>
      <c r="BI626" s="84"/>
      <c r="BJ626" s="79"/>
      <c r="BK626" s="84"/>
      <c r="BL626" s="76"/>
      <c r="BM626" s="76"/>
      <c r="BN626" s="89"/>
      <c r="BO626" s="89"/>
      <c r="BP626" s="76"/>
      <c r="BQ626" s="76"/>
      <c r="BR626" s="89"/>
    </row>
    <row r="627" spans="1:70" ht="15">
      <c r="A627" s="72"/>
      <c r="B627" s="72"/>
      <c r="C627" s="72"/>
      <c r="D627" s="72"/>
      <c r="E627" s="72"/>
      <c r="I627" s="72"/>
      <c r="J627" s="110"/>
      <c r="K627" s="72"/>
      <c r="L627" s="72"/>
      <c r="M627" s="72"/>
      <c r="N627" s="72"/>
      <c r="O627" s="72"/>
      <c r="Q627" s="78"/>
      <c r="R627" s="72"/>
      <c r="T627" s="72"/>
      <c r="U627" s="72"/>
      <c r="V627" s="72"/>
      <c r="W627" s="72"/>
      <c r="X627" s="72"/>
      <c r="Z627" s="78"/>
      <c r="AA627" s="72"/>
      <c r="AC627" s="72"/>
      <c r="AD627" s="72"/>
      <c r="AE627" s="72"/>
      <c r="AF627" s="72"/>
      <c r="AG627" s="72"/>
      <c r="AL627" s="72"/>
      <c r="AM627" s="72"/>
      <c r="AN627" s="72"/>
      <c r="AO627" s="72"/>
      <c r="AP627" s="72"/>
      <c r="AR627" s="78"/>
      <c r="AS627" s="72"/>
      <c r="AT627" s="80"/>
      <c r="AU627" s="72"/>
      <c r="AV627" s="72"/>
      <c r="AW627" s="104"/>
      <c r="AX627" s="72"/>
      <c r="AZ627" s="82"/>
      <c r="BA627" s="83"/>
      <c r="BB627" s="84"/>
      <c r="BC627" s="72"/>
      <c r="BD627" s="110"/>
      <c r="BE627" s="72"/>
      <c r="BF627" s="72"/>
      <c r="BG627" s="72"/>
      <c r="BH627" s="76"/>
      <c r="BI627" s="84"/>
      <c r="BJ627" s="79"/>
      <c r="BK627" s="84"/>
      <c r="BL627" s="76"/>
      <c r="BM627" s="76"/>
      <c r="BN627" s="89"/>
      <c r="BO627" s="89"/>
      <c r="BP627" s="76"/>
      <c r="BQ627" s="76"/>
      <c r="BR627" s="89"/>
    </row>
    <row r="628" spans="1:70" ht="15">
      <c r="A628" s="72"/>
      <c r="B628" s="72"/>
      <c r="C628" s="72"/>
      <c r="D628" s="72"/>
      <c r="E628" s="72"/>
      <c r="I628" s="72"/>
      <c r="J628" s="110"/>
      <c r="K628" s="72"/>
      <c r="L628" s="72"/>
      <c r="M628" s="72"/>
      <c r="N628" s="72"/>
      <c r="O628" s="72"/>
      <c r="Q628" s="78"/>
      <c r="R628" s="72"/>
      <c r="T628" s="72"/>
      <c r="U628" s="72"/>
      <c r="V628" s="72"/>
      <c r="W628" s="72"/>
      <c r="X628" s="72"/>
      <c r="Z628" s="78"/>
      <c r="AA628" s="72"/>
      <c r="AC628" s="72"/>
      <c r="AD628" s="72"/>
      <c r="AE628" s="72"/>
      <c r="AF628" s="72"/>
      <c r="AG628" s="72"/>
      <c r="AL628" s="72"/>
      <c r="AM628" s="72"/>
      <c r="AN628" s="72"/>
      <c r="AO628" s="72"/>
      <c r="AP628" s="72"/>
      <c r="AR628" s="78"/>
      <c r="AS628" s="72"/>
      <c r="AT628" s="80"/>
      <c r="AU628" s="72"/>
      <c r="AV628" s="72"/>
      <c r="AW628" s="104"/>
      <c r="AX628" s="72"/>
      <c r="AZ628" s="82"/>
      <c r="BA628" s="83"/>
      <c r="BB628" s="84"/>
      <c r="BC628" s="72"/>
      <c r="BD628" s="110"/>
      <c r="BE628" s="72"/>
      <c r="BF628" s="72"/>
      <c r="BG628" s="72"/>
      <c r="BH628" s="76"/>
      <c r="BI628" s="84"/>
      <c r="BJ628" s="79"/>
      <c r="BK628" s="84"/>
      <c r="BL628" s="76"/>
      <c r="BM628" s="76"/>
      <c r="BN628" s="89"/>
      <c r="BO628" s="89"/>
      <c r="BP628" s="76"/>
      <c r="BQ628" s="76"/>
      <c r="BR628" s="89"/>
    </row>
    <row r="629" spans="1:70" ht="15">
      <c r="A629" s="72"/>
      <c r="B629" s="72"/>
      <c r="C629" s="72"/>
      <c r="D629" s="72"/>
      <c r="E629" s="72"/>
      <c r="I629" s="72"/>
      <c r="J629" s="110"/>
      <c r="K629" s="72"/>
      <c r="L629" s="72"/>
      <c r="M629" s="72"/>
      <c r="N629" s="72"/>
      <c r="O629" s="72"/>
      <c r="Q629" s="78"/>
      <c r="R629" s="72"/>
      <c r="T629" s="72"/>
      <c r="U629" s="72"/>
      <c r="V629" s="72"/>
      <c r="W629" s="72"/>
      <c r="X629" s="72"/>
      <c r="Z629" s="78"/>
      <c r="AA629" s="72"/>
      <c r="AC629" s="72"/>
      <c r="AD629" s="72"/>
      <c r="AE629" s="72"/>
      <c r="AF629" s="72"/>
      <c r="AG629" s="72"/>
      <c r="AL629" s="72"/>
      <c r="AM629" s="72"/>
      <c r="AN629" s="72"/>
      <c r="AO629" s="72"/>
      <c r="AP629" s="72"/>
      <c r="AR629" s="78"/>
      <c r="AS629" s="72"/>
      <c r="AT629" s="80"/>
      <c r="AU629" s="72"/>
      <c r="AV629" s="72"/>
      <c r="AW629" s="104"/>
      <c r="AX629" s="72"/>
      <c r="AZ629" s="82"/>
      <c r="BA629" s="83"/>
      <c r="BB629" s="84"/>
      <c r="BC629" s="72"/>
      <c r="BD629" s="110"/>
      <c r="BE629" s="72"/>
      <c r="BF629" s="72"/>
      <c r="BG629" s="72"/>
      <c r="BH629" s="76"/>
      <c r="BI629" s="84"/>
      <c r="BJ629" s="79"/>
      <c r="BK629" s="84"/>
      <c r="BL629" s="76"/>
      <c r="BM629" s="76"/>
      <c r="BN629" s="89"/>
      <c r="BO629" s="89"/>
      <c r="BP629" s="76"/>
      <c r="BQ629" s="76"/>
      <c r="BR629" s="89"/>
    </row>
    <row r="630" spans="1:70" ht="15">
      <c r="A630" s="72"/>
      <c r="B630" s="72"/>
      <c r="C630" s="72"/>
      <c r="D630" s="72"/>
      <c r="E630" s="72"/>
      <c r="I630" s="72"/>
      <c r="J630" s="110"/>
      <c r="K630" s="72"/>
      <c r="L630" s="72"/>
      <c r="M630" s="72"/>
      <c r="N630" s="72"/>
      <c r="O630" s="72"/>
      <c r="Q630" s="78"/>
      <c r="R630" s="72"/>
      <c r="T630" s="72"/>
      <c r="U630" s="72"/>
      <c r="V630" s="72"/>
      <c r="W630" s="72"/>
      <c r="X630" s="72"/>
      <c r="Z630" s="78"/>
      <c r="AA630" s="72"/>
      <c r="AC630" s="72"/>
      <c r="AD630" s="72"/>
      <c r="AE630" s="72"/>
      <c r="AF630" s="72"/>
      <c r="AG630" s="72"/>
      <c r="AL630" s="72"/>
      <c r="AM630" s="72"/>
      <c r="AN630" s="72"/>
      <c r="AO630" s="72"/>
      <c r="AP630" s="72"/>
      <c r="AR630" s="78"/>
      <c r="AS630" s="72"/>
      <c r="AT630" s="80"/>
      <c r="AU630" s="72"/>
      <c r="AV630" s="72"/>
      <c r="AW630" s="104"/>
      <c r="AX630" s="72"/>
      <c r="AZ630" s="82"/>
      <c r="BA630" s="83"/>
      <c r="BB630" s="84"/>
      <c r="BC630" s="72"/>
      <c r="BD630" s="110"/>
      <c r="BE630" s="72"/>
      <c r="BF630" s="72"/>
      <c r="BG630" s="72"/>
      <c r="BH630" s="76"/>
      <c r="BI630" s="84"/>
      <c r="BJ630" s="79"/>
      <c r="BK630" s="84"/>
      <c r="BL630" s="76"/>
      <c r="BM630" s="76"/>
      <c r="BN630" s="89"/>
      <c r="BO630" s="89"/>
      <c r="BP630" s="76"/>
      <c r="BQ630" s="76"/>
      <c r="BR630" s="89"/>
    </row>
    <row r="631" spans="1:70" ht="15">
      <c r="A631" s="72"/>
      <c r="B631" s="72"/>
      <c r="C631" s="72"/>
      <c r="D631" s="72"/>
      <c r="E631" s="72"/>
      <c r="I631" s="72"/>
      <c r="J631" s="110"/>
      <c r="K631" s="72"/>
      <c r="L631" s="72"/>
      <c r="M631" s="72"/>
      <c r="N631" s="72"/>
      <c r="O631" s="72"/>
      <c r="Q631" s="78"/>
      <c r="R631" s="72"/>
      <c r="T631" s="72"/>
      <c r="U631" s="72"/>
      <c r="V631" s="72"/>
      <c r="W631" s="72"/>
      <c r="X631" s="72"/>
      <c r="Z631" s="78"/>
      <c r="AA631" s="72"/>
      <c r="AC631" s="72"/>
      <c r="AD631" s="72"/>
      <c r="AE631" s="72"/>
      <c r="AF631" s="72"/>
      <c r="AG631" s="72"/>
      <c r="AL631" s="72"/>
      <c r="AM631" s="72"/>
      <c r="AN631" s="72"/>
      <c r="AO631" s="72"/>
      <c r="AP631" s="72"/>
      <c r="AR631" s="78"/>
      <c r="AS631" s="72"/>
      <c r="AT631" s="80"/>
      <c r="AU631" s="72"/>
      <c r="AV631" s="72"/>
      <c r="AW631" s="104"/>
      <c r="AX631" s="72"/>
      <c r="AZ631" s="82"/>
      <c r="BA631" s="83"/>
      <c r="BB631" s="84"/>
      <c r="BC631" s="72"/>
      <c r="BD631" s="110"/>
      <c r="BE631" s="72"/>
      <c r="BF631" s="72"/>
      <c r="BG631" s="72"/>
      <c r="BH631" s="76"/>
      <c r="BI631" s="84"/>
      <c r="BJ631" s="79"/>
      <c r="BK631" s="84"/>
      <c r="BL631" s="76"/>
      <c r="BM631" s="76"/>
      <c r="BN631" s="89"/>
      <c r="BO631" s="89"/>
      <c r="BP631" s="76"/>
      <c r="BQ631" s="76"/>
      <c r="BR631" s="89"/>
    </row>
    <row r="632" spans="1:70" ht="15">
      <c r="A632" s="72"/>
      <c r="B632" s="72"/>
      <c r="C632" s="72"/>
      <c r="D632" s="72"/>
      <c r="E632" s="72"/>
      <c r="I632" s="72"/>
      <c r="J632" s="110"/>
      <c r="K632" s="72"/>
      <c r="L632" s="72"/>
      <c r="M632" s="72"/>
      <c r="N632" s="72"/>
      <c r="O632" s="72"/>
      <c r="Q632" s="78"/>
      <c r="R632" s="72"/>
      <c r="T632" s="72"/>
      <c r="U632" s="72"/>
      <c r="V632" s="72"/>
      <c r="W632" s="72"/>
      <c r="X632" s="72"/>
      <c r="Z632" s="78"/>
      <c r="AA632" s="72"/>
      <c r="AC632" s="72"/>
      <c r="AD632" s="72"/>
      <c r="AE632" s="72"/>
      <c r="AF632" s="72"/>
      <c r="AG632" s="72"/>
      <c r="AL632" s="72"/>
      <c r="AM632" s="72"/>
      <c r="AN632" s="72"/>
      <c r="AO632" s="72"/>
      <c r="AP632" s="72"/>
      <c r="AR632" s="78"/>
      <c r="AS632" s="72"/>
      <c r="AT632" s="80"/>
      <c r="AU632" s="72"/>
      <c r="AV632" s="72"/>
      <c r="AW632" s="104"/>
      <c r="AX632" s="72"/>
      <c r="AZ632" s="82"/>
      <c r="BA632" s="83"/>
      <c r="BB632" s="84"/>
      <c r="BC632" s="72"/>
      <c r="BD632" s="110"/>
      <c r="BE632" s="72"/>
      <c r="BF632" s="72"/>
      <c r="BG632" s="72"/>
      <c r="BH632" s="76"/>
      <c r="BI632" s="84"/>
      <c r="BJ632" s="79"/>
      <c r="BK632" s="84"/>
      <c r="BL632" s="76"/>
      <c r="BM632" s="76"/>
      <c r="BN632" s="89"/>
      <c r="BO632" s="89"/>
      <c r="BP632" s="76"/>
      <c r="BQ632" s="76"/>
      <c r="BR632" s="89"/>
    </row>
    <row r="633" spans="1:70" ht="15">
      <c r="A633" s="72"/>
      <c r="B633" s="72"/>
      <c r="C633" s="72"/>
      <c r="D633" s="72"/>
      <c r="E633" s="72"/>
      <c r="I633" s="72"/>
      <c r="J633" s="110"/>
      <c r="K633" s="72"/>
      <c r="L633" s="72"/>
      <c r="M633" s="72"/>
      <c r="N633" s="72"/>
      <c r="O633" s="72"/>
      <c r="Q633" s="78"/>
      <c r="R633" s="72"/>
      <c r="T633" s="72"/>
      <c r="U633" s="72"/>
      <c r="V633" s="72"/>
      <c r="W633" s="72"/>
      <c r="X633" s="72"/>
      <c r="Z633" s="78"/>
      <c r="AA633" s="72"/>
      <c r="AC633" s="72"/>
      <c r="AD633" s="72"/>
      <c r="AE633" s="72"/>
      <c r="AF633" s="72"/>
      <c r="AG633" s="72"/>
      <c r="AL633" s="72"/>
      <c r="AM633" s="72"/>
      <c r="AN633" s="72"/>
      <c r="AO633" s="72"/>
      <c r="AP633" s="72"/>
      <c r="AR633" s="78"/>
      <c r="AS633" s="72"/>
      <c r="AT633" s="80"/>
      <c r="AU633" s="72"/>
      <c r="AV633" s="72"/>
      <c r="AW633" s="104"/>
      <c r="AX633" s="72"/>
      <c r="AZ633" s="82"/>
      <c r="BA633" s="83"/>
      <c r="BB633" s="84"/>
      <c r="BC633" s="72"/>
      <c r="BD633" s="110"/>
      <c r="BE633" s="72"/>
      <c r="BF633" s="72"/>
      <c r="BG633" s="72"/>
      <c r="BH633" s="76"/>
      <c r="BI633" s="84"/>
      <c r="BJ633" s="79"/>
      <c r="BK633" s="84"/>
      <c r="BL633" s="76"/>
      <c r="BM633" s="76"/>
      <c r="BN633" s="89"/>
      <c r="BO633" s="89"/>
      <c r="BP633" s="76"/>
      <c r="BQ633" s="76"/>
      <c r="BR633" s="89"/>
    </row>
    <row r="634" spans="1:70" ht="15">
      <c r="A634" s="72"/>
      <c r="B634" s="72"/>
      <c r="C634" s="72"/>
      <c r="D634" s="72"/>
      <c r="E634" s="72"/>
      <c r="I634" s="72"/>
      <c r="J634" s="110"/>
      <c r="K634" s="72"/>
      <c r="L634" s="72"/>
      <c r="M634" s="72"/>
      <c r="N634" s="72"/>
      <c r="O634" s="72"/>
      <c r="Q634" s="78"/>
      <c r="R634" s="72"/>
      <c r="T634" s="72"/>
      <c r="U634" s="72"/>
      <c r="V634" s="72"/>
      <c r="W634" s="72"/>
      <c r="X634" s="72"/>
      <c r="Z634" s="78"/>
      <c r="AA634" s="72"/>
      <c r="AC634" s="72"/>
      <c r="AD634" s="72"/>
      <c r="AE634" s="72"/>
      <c r="AF634" s="72"/>
      <c r="AG634" s="72"/>
      <c r="AL634" s="72"/>
      <c r="AM634" s="72"/>
      <c r="AN634" s="72"/>
      <c r="AO634" s="72"/>
      <c r="AP634" s="72"/>
      <c r="AR634" s="78"/>
      <c r="AS634" s="72"/>
      <c r="AT634" s="80"/>
      <c r="AU634" s="72"/>
      <c r="AV634" s="72"/>
      <c r="AW634" s="104"/>
      <c r="AX634" s="72"/>
      <c r="AZ634" s="82"/>
      <c r="BA634" s="83"/>
      <c r="BB634" s="84"/>
      <c r="BC634" s="72"/>
      <c r="BD634" s="110"/>
      <c r="BE634" s="72"/>
      <c r="BF634" s="72"/>
      <c r="BG634" s="72"/>
      <c r="BH634" s="76"/>
      <c r="BI634" s="84"/>
      <c r="BJ634" s="79"/>
      <c r="BK634" s="84"/>
      <c r="BL634" s="76"/>
      <c r="BM634" s="76"/>
      <c r="BN634" s="89"/>
      <c r="BO634" s="89"/>
      <c r="BP634" s="76"/>
      <c r="BQ634" s="76"/>
      <c r="BR634" s="89"/>
    </row>
    <row r="635" spans="1:70" ht="15">
      <c r="A635" s="72"/>
      <c r="B635" s="72"/>
      <c r="C635" s="72"/>
      <c r="D635" s="72"/>
      <c r="E635" s="72"/>
      <c r="I635" s="72"/>
      <c r="J635" s="110"/>
      <c r="K635" s="72"/>
      <c r="L635" s="72"/>
      <c r="M635" s="72"/>
      <c r="N635" s="72"/>
      <c r="O635" s="72"/>
      <c r="Q635" s="78"/>
      <c r="R635" s="72"/>
      <c r="T635" s="72"/>
      <c r="U635" s="72"/>
      <c r="V635" s="72"/>
      <c r="W635" s="72"/>
      <c r="X635" s="72"/>
      <c r="Z635" s="78"/>
      <c r="AA635" s="72"/>
      <c r="AC635" s="72"/>
      <c r="AD635" s="72"/>
      <c r="AE635" s="72"/>
      <c r="AF635" s="72"/>
      <c r="AG635" s="72"/>
      <c r="AL635" s="72"/>
      <c r="AM635" s="72"/>
      <c r="AN635" s="72"/>
      <c r="AO635" s="72"/>
      <c r="AP635" s="72"/>
      <c r="AR635" s="78"/>
      <c r="AS635" s="72"/>
      <c r="AT635" s="80"/>
      <c r="AU635" s="72"/>
      <c r="AV635" s="72"/>
      <c r="AW635" s="104"/>
      <c r="AX635" s="72"/>
      <c r="AZ635" s="82"/>
      <c r="BA635" s="83"/>
      <c r="BB635" s="84"/>
      <c r="BC635" s="72"/>
      <c r="BD635" s="104"/>
      <c r="BE635" s="72"/>
      <c r="BF635" s="72"/>
      <c r="BG635" s="72"/>
      <c r="BH635" s="76"/>
      <c r="BI635" s="84"/>
      <c r="BJ635" s="79"/>
      <c r="BK635" s="84"/>
      <c r="BL635" s="76"/>
      <c r="BM635" s="76"/>
      <c r="BN635" s="89"/>
      <c r="BO635" s="89"/>
      <c r="BP635" s="76"/>
      <c r="BQ635" s="76"/>
      <c r="BR635" s="89"/>
    </row>
    <row r="636" spans="1:70" ht="15">
      <c r="A636" s="72"/>
      <c r="B636" s="72"/>
      <c r="C636" s="72"/>
      <c r="D636" s="72"/>
      <c r="E636" s="72"/>
      <c r="I636" s="72"/>
      <c r="J636" s="110"/>
      <c r="K636" s="72"/>
      <c r="L636" s="72"/>
      <c r="M636" s="72"/>
      <c r="N636" s="72"/>
      <c r="O636" s="72"/>
      <c r="Q636" s="78"/>
      <c r="R636" s="72"/>
      <c r="T636" s="72"/>
      <c r="U636" s="72"/>
      <c r="V636" s="72"/>
      <c r="W636" s="72"/>
      <c r="X636" s="72"/>
      <c r="Z636" s="78"/>
      <c r="AA636" s="72"/>
      <c r="AC636" s="72"/>
      <c r="AD636" s="72"/>
      <c r="AE636" s="72"/>
      <c r="AF636" s="72"/>
      <c r="AG636" s="72"/>
      <c r="AL636" s="72"/>
      <c r="AM636" s="72"/>
      <c r="AN636" s="72"/>
      <c r="AO636" s="72"/>
      <c r="AP636" s="72"/>
      <c r="AR636" s="78"/>
      <c r="AS636" s="72"/>
      <c r="AT636" s="80"/>
      <c r="AU636" s="72"/>
      <c r="AV636" s="72"/>
      <c r="AW636" s="104"/>
      <c r="AX636" s="72"/>
      <c r="AZ636" s="82"/>
      <c r="BA636" s="83"/>
      <c r="BB636" s="84"/>
      <c r="BC636" s="72"/>
      <c r="BD636" s="104"/>
      <c r="BE636" s="72"/>
      <c r="BF636" s="72"/>
      <c r="BG636" s="72"/>
      <c r="BH636" s="76"/>
      <c r="BI636" s="84"/>
      <c r="BJ636" s="79"/>
      <c r="BK636" s="84"/>
      <c r="BL636" s="76"/>
      <c r="BM636" s="76"/>
      <c r="BN636" s="89"/>
      <c r="BO636" s="89"/>
      <c r="BP636" s="76"/>
      <c r="BQ636" s="76"/>
      <c r="BR636" s="89"/>
    </row>
    <row r="637" spans="1:70" ht="15">
      <c r="A637" s="72"/>
      <c r="B637" s="72"/>
      <c r="C637" s="72"/>
      <c r="D637" s="72"/>
      <c r="E637" s="72"/>
      <c r="I637" s="72"/>
      <c r="J637" s="110"/>
      <c r="K637" s="72"/>
      <c r="L637" s="72"/>
      <c r="M637" s="72"/>
      <c r="N637" s="72"/>
      <c r="O637" s="72"/>
      <c r="Q637" s="78"/>
      <c r="R637" s="72"/>
      <c r="T637" s="72"/>
      <c r="U637" s="72"/>
      <c r="V637" s="72"/>
      <c r="W637" s="72"/>
      <c r="X637" s="72"/>
      <c r="Z637" s="78"/>
      <c r="AA637" s="72"/>
      <c r="AC637" s="72"/>
      <c r="AD637" s="72"/>
      <c r="AE637" s="72"/>
      <c r="AF637" s="72"/>
      <c r="AG637" s="72"/>
      <c r="AL637" s="72"/>
      <c r="AM637" s="72"/>
      <c r="AN637" s="72"/>
      <c r="AO637" s="72"/>
      <c r="AP637" s="72"/>
      <c r="AR637" s="78"/>
      <c r="AS637" s="72"/>
      <c r="AT637" s="80"/>
      <c r="AU637" s="72"/>
      <c r="AV637" s="72"/>
      <c r="AW637" s="104"/>
      <c r="AX637" s="72"/>
      <c r="AZ637" s="82"/>
      <c r="BA637" s="83"/>
      <c r="BB637" s="84"/>
      <c r="BC637" s="72"/>
      <c r="BD637" s="104"/>
      <c r="BE637" s="72"/>
      <c r="BF637" s="72"/>
      <c r="BG637" s="72"/>
      <c r="BH637" s="76"/>
      <c r="BI637" s="72"/>
      <c r="BJ637" s="79"/>
      <c r="BK637" s="84"/>
      <c r="BL637" s="76"/>
      <c r="BM637" s="76"/>
      <c r="BN637" s="89"/>
      <c r="BO637" s="89"/>
      <c r="BP637" s="76"/>
      <c r="BQ637" s="76"/>
      <c r="BR637" s="89"/>
    </row>
    <row r="638" spans="1:70" ht="15">
      <c r="A638" s="72"/>
      <c r="B638" s="72"/>
      <c r="C638" s="72"/>
      <c r="D638" s="72"/>
      <c r="E638" s="72"/>
      <c r="I638" s="72"/>
      <c r="J638" s="110"/>
      <c r="K638" s="72"/>
      <c r="L638" s="72"/>
      <c r="M638" s="72"/>
      <c r="N638" s="72"/>
      <c r="O638" s="72"/>
      <c r="Q638" s="78"/>
      <c r="R638" s="72"/>
      <c r="T638" s="72"/>
      <c r="U638" s="72"/>
      <c r="V638" s="72"/>
      <c r="W638" s="72"/>
      <c r="X638" s="72"/>
      <c r="Z638" s="78"/>
      <c r="AA638" s="72"/>
      <c r="AC638" s="72"/>
      <c r="AD638" s="72"/>
      <c r="AE638" s="72"/>
      <c r="AF638" s="72"/>
      <c r="AG638" s="72"/>
      <c r="AL638" s="72"/>
      <c r="AM638" s="72"/>
      <c r="AN638" s="72"/>
      <c r="AO638" s="72"/>
      <c r="AP638" s="72"/>
      <c r="AR638" s="78"/>
      <c r="AS638" s="72"/>
      <c r="AT638" s="80"/>
      <c r="AU638" s="72"/>
      <c r="AV638" s="72"/>
      <c r="AW638" s="104"/>
      <c r="AX638" s="72"/>
      <c r="AZ638" s="82"/>
      <c r="BA638" s="83"/>
      <c r="BB638" s="84"/>
      <c r="BC638" s="72"/>
      <c r="BD638" s="104"/>
      <c r="BE638" s="72"/>
      <c r="BF638" s="72"/>
      <c r="BG638" s="72"/>
      <c r="BH638" s="76"/>
      <c r="BI638" s="84"/>
      <c r="BJ638" s="79"/>
      <c r="BK638" s="84"/>
      <c r="BL638" s="76"/>
      <c r="BM638" s="76"/>
      <c r="BN638" s="89"/>
      <c r="BO638" s="89"/>
      <c r="BP638" s="76"/>
      <c r="BQ638" s="76"/>
      <c r="BR638" s="89"/>
    </row>
    <row r="639" spans="1:70" ht="15">
      <c r="A639" s="72"/>
      <c r="B639" s="72"/>
      <c r="C639" s="72"/>
      <c r="D639" s="72"/>
      <c r="E639" s="72"/>
      <c r="I639" s="72"/>
      <c r="J639" s="110"/>
      <c r="K639" s="72"/>
      <c r="L639" s="72"/>
      <c r="M639" s="72"/>
      <c r="N639" s="72"/>
      <c r="O639" s="72"/>
      <c r="Q639" s="78"/>
      <c r="R639" s="72"/>
      <c r="T639" s="72"/>
      <c r="U639" s="72"/>
      <c r="V639" s="72"/>
      <c r="W639" s="72"/>
      <c r="X639" s="72"/>
      <c r="Z639" s="78"/>
      <c r="AA639" s="72"/>
      <c r="AC639" s="72"/>
      <c r="AD639" s="72"/>
      <c r="AE639" s="72"/>
      <c r="AF639" s="72"/>
      <c r="AG639" s="72"/>
      <c r="AL639" s="72"/>
      <c r="AM639" s="72"/>
      <c r="AN639" s="72"/>
      <c r="AO639" s="72"/>
      <c r="AP639" s="72"/>
      <c r="AR639" s="78"/>
      <c r="AS639" s="72"/>
      <c r="AT639" s="80"/>
      <c r="AU639" s="72"/>
      <c r="AV639" s="72"/>
      <c r="AW639" s="104"/>
      <c r="AX639" s="72"/>
      <c r="AZ639" s="82"/>
      <c r="BA639" s="83"/>
      <c r="BB639" s="84"/>
      <c r="BC639" s="72"/>
      <c r="BD639" s="110"/>
      <c r="BE639" s="72"/>
      <c r="BF639" s="72"/>
      <c r="BG639" s="72"/>
      <c r="BH639" s="76"/>
      <c r="BI639" s="84"/>
      <c r="BJ639" s="79"/>
      <c r="BK639" s="84"/>
      <c r="BL639" s="76"/>
      <c r="BM639" s="76"/>
      <c r="BN639" s="89"/>
      <c r="BO639" s="89"/>
      <c r="BP639" s="76"/>
      <c r="BQ639" s="76"/>
      <c r="BR639" s="89"/>
    </row>
    <row r="640" spans="1:70" ht="15">
      <c r="A640" s="72"/>
      <c r="B640" s="72"/>
      <c r="C640" s="72"/>
      <c r="D640" s="72"/>
      <c r="E640" s="72"/>
      <c r="I640" s="72"/>
      <c r="J640" s="110"/>
      <c r="K640" s="72"/>
      <c r="L640" s="72"/>
      <c r="M640" s="72"/>
      <c r="N640" s="72"/>
      <c r="O640" s="72"/>
      <c r="Q640" s="78"/>
      <c r="R640" s="72"/>
      <c r="T640" s="72"/>
      <c r="U640" s="72"/>
      <c r="V640" s="72"/>
      <c r="W640" s="72"/>
      <c r="X640" s="72"/>
      <c r="Z640" s="78"/>
      <c r="AA640" s="72"/>
      <c r="AC640" s="72"/>
      <c r="AD640" s="72"/>
      <c r="AE640" s="72"/>
      <c r="AF640" s="72"/>
      <c r="AG640" s="72"/>
      <c r="AL640" s="72"/>
      <c r="AM640" s="72"/>
      <c r="AN640" s="72"/>
      <c r="AO640" s="72"/>
      <c r="AP640" s="72"/>
      <c r="AR640" s="78"/>
      <c r="AS640" s="72"/>
      <c r="AT640" s="80"/>
      <c r="AU640" s="72"/>
      <c r="AV640" s="72"/>
      <c r="AW640" s="104"/>
      <c r="AX640" s="72"/>
      <c r="AZ640" s="82"/>
      <c r="BA640" s="83"/>
      <c r="BB640" s="84"/>
      <c r="BC640" s="72"/>
      <c r="BD640" s="110"/>
      <c r="BE640" s="72"/>
      <c r="BF640" s="72"/>
      <c r="BG640" s="72"/>
      <c r="BH640" s="76"/>
      <c r="BI640" s="84"/>
      <c r="BJ640" s="79"/>
      <c r="BK640" s="84"/>
      <c r="BL640" s="76"/>
      <c r="BM640" s="76"/>
      <c r="BN640" s="89"/>
      <c r="BO640" s="89"/>
      <c r="BP640" s="76"/>
      <c r="BQ640" s="76"/>
      <c r="BR640" s="89"/>
    </row>
    <row r="641" spans="1:70" ht="15">
      <c r="A641" s="72"/>
      <c r="B641" s="72"/>
      <c r="C641" s="72"/>
      <c r="D641" s="72"/>
      <c r="E641" s="72"/>
      <c r="I641" s="72"/>
      <c r="J641" s="110"/>
      <c r="K641" s="72"/>
      <c r="L641" s="72"/>
      <c r="M641" s="72"/>
      <c r="N641" s="72"/>
      <c r="O641" s="72"/>
      <c r="Q641" s="78"/>
      <c r="R641" s="72"/>
      <c r="T641" s="72"/>
      <c r="U641" s="72"/>
      <c r="V641" s="72"/>
      <c r="W641" s="72"/>
      <c r="X641" s="72"/>
      <c r="Z641" s="78"/>
      <c r="AA641" s="72"/>
      <c r="AC641" s="72"/>
      <c r="AD641" s="72"/>
      <c r="AE641" s="72"/>
      <c r="AF641" s="72"/>
      <c r="AG641" s="72"/>
      <c r="AL641" s="72"/>
      <c r="AM641" s="72"/>
      <c r="AN641" s="72"/>
      <c r="AO641" s="72"/>
      <c r="AP641" s="72"/>
      <c r="AR641" s="78"/>
      <c r="AS641" s="72"/>
      <c r="AT641" s="80"/>
      <c r="AU641" s="72"/>
      <c r="AV641" s="72"/>
      <c r="AW641" s="104"/>
      <c r="AX641" s="72"/>
      <c r="AZ641" s="82"/>
      <c r="BA641" s="83"/>
      <c r="BB641" s="84"/>
      <c r="BC641" s="72"/>
      <c r="BD641" s="110"/>
      <c r="BE641" s="72"/>
      <c r="BF641" s="72"/>
      <c r="BG641" s="72"/>
      <c r="BH641" s="76"/>
      <c r="BI641" s="84"/>
      <c r="BJ641" s="79"/>
      <c r="BK641" s="84"/>
      <c r="BL641" s="76"/>
      <c r="BM641" s="76"/>
      <c r="BN641" s="89"/>
      <c r="BO641" s="89"/>
      <c r="BP641" s="76"/>
      <c r="BQ641" s="76"/>
      <c r="BR641" s="89"/>
    </row>
    <row r="642" spans="1:70" ht="15">
      <c r="A642" s="72"/>
      <c r="B642" s="72"/>
      <c r="C642" s="72"/>
      <c r="D642" s="72"/>
      <c r="E642" s="72"/>
      <c r="I642" s="72"/>
      <c r="J642" s="110"/>
      <c r="K642" s="72"/>
      <c r="L642" s="72"/>
      <c r="M642" s="72"/>
      <c r="N642" s="72"/>
      <c r="O642" s="72"/>
      <c r="Q642" s="78"/>
      <c r="R642" s="72"/>
      <c r="T642" s="72"/>
      <c r="U642" s="72"/>
      <c r="V642" s="72"/>
      <c r="W642" s="72"/>
      <c r="X642" s="72"/>
      <c r="Z642" s="78"/>
      <c r="AA642" s="72"/>
      <c r="AC642" s="72"/>
      <c r="AD642" s="72"/>
      <c r="AE642" s="72"/>
      <c r="AF642" s="72"/>
      <c r="AG642" s="72"/>
      <c r="AL642" s="72"/>
      <c r="AM642" s="72"/>
      <c r="AN642" s="72"/>
      <c r="AO642" s="72"/>
      <c r="AP642" s="72"/>
      <c r="AR642" s="78"/>
      <c r="AS642" s="72"/>
      <c r="AT642" s="80"/>
      <c r="AU642" s="72"/>
      <c r="AV642" s="72"/>
      <c r="AW642" s="104"/>
      <c r="AX642" s="72"/>
      <c r="AZ642" s="82"/>
      <c r="BA642" s="83"/>
      <c r="BB642" s="84"/>
      <c r="BC642" s="72"/>
      <c r="BD642" s="110"/>
      <c r="BE642" s="72"/>
      <c r="BF642" s="72"/>
      <c r="BG642" s="72"/>
      <c r="BH642" s="76"/>
      <c r="BI642" s="84"/>
      <c r="BJ642" s="79"/>
      <c r="BK642" s="84"/>
      <c r="BL642" s="76"/>
      <c r="BM642" s="76"/>
      <c r="BN642" s="89"/>
      <c r="BO642" s="89"/>
      <c r="BP642" s="76"/>
      <c r="BQ642" s="76"/>
      <c r="BR642" s="89"/>
    </row>
    <row r="643" spans="1:70" ht="15">
      <c r="A643" s="72"/>
      <c r="B643" s="72"/>
      <c r="C643" s="72"/>
      <c r="D643" s="72"/>
      <c r="E643" s="72"/>
      <c r="I643" s="72"/>
      <c r="J643" s="110"/>
      <c r="K643" s="72"/>
      <c r="L643" s="72"/>
      <c r="M643" s="72"/>
      <c r="N643" s="72"/>
      <c r="O643" s="72"/>
      <c r="Q643" s="78"/>
      <c r="R643" s="72"/>
      <c r="T643" s="72"/>
      <c r="U643" s="72"/>
      <c r="V643" s="72"/>
      <c r="W643" s="72"/>
      <c r="X643" s="72"/>
      <c r="Z643" s="78"/>
      <c r="AA643" s="72"/>
      <c r="AC643" s="72"/>
      <c r="AD643" s="72"/>
      <c r="AE643" s="72"/>
      <c r="AF643" s="72"/>
      <c r="AG643" s="72"/>
      <c r="AL643" s="72"/>
      <c r="AM643" s="72"/>
      <c r="AN643" s="72"/>
      <c r="AO643" s="72"/>
      <c r="AP643" s="72"/>
      <c r="AR643" s="78"/>
      <c r="AS643" s="72"/>
      <c r="AT643" s="80"/>
      <c r="AU643" s="72"/>
      <c r="AV643" s="72"/>
      <c r="AW643" s="104"/>
      <c r="AX643" s="72"/>
      <c r="AZ643" s="82"/>
      <c r="BA643" s="83"/>
      <c r="BB643" s="72"/>
      <c r="BC643" s="72"/>
      <c r="BD643" s="104"/>
      <c r="BE643" s="72"/>
      <c r="BF643" s="72"/>
      <c r="BG643" s="72"/>
      <c r="BH643" s="76"/>
      <c r="BI643" s="72"/>
      <c r="BJ643" s="79"/>
      <c r="BK643" s="84"/>
      <c r="BL643" s="76"/>
      <c r="BM643" s="76"/>
      <c r="BN643" s="89"/>
      <c r="BO643" s="89"/>
      <c r="BP643" s="76"/>
      <c r="BQ643" s="76"/>
      <c r="BR643" s="89"/>
    </row>
    <row r="644" spans="1:70" ht="15">
      <c r="A644" s="72"/>
      <c r="B644" s="72"/>
      <c r="C644" s="72"/>
      <c r="D644" s="72"/>
      <c r="E644" s="72"/>
      <c r="I644" s="72"/>
      <c r="J644" s="110"/>
      <c r="K644" s="72"/>
      <c r="L644" s="72"/>
      <c r="M644" s="72"/>
      <c r="N644" s="72"/>
      <c r="O644" s="72"/>
      <c r="Q644" s="78"/>
      <c r="R644" s="72"/>
      <c r="T644" s="72"/>
      <c r="U644" s="72"/>
      <c r="V644" s="72"/>
      <c r="W644" s="72"/>
      <c r="X644" s="72"/>
      <c r="Z644" s="78"/>
      <c r="AA644" s="72"/>
      <c r="AC644" s="72"/>
      <c r="AD644" s="72"/>
      <c r="AE644" s="72"/>
      <c r="AF644" s="72"/>
      <c r="AG644" s="72"/>
      <c r="AL644" s="72"/>
      <c r="AM644" s="72"/>
      <c r="AN644" s="72"/>
      <c r="AO644" s="72"/>
      <c r="AP644" s="72"/>
      <c r="AR644" s="78"/>
      <c r="AS644" s="72"/>
      <c r="AT644" s="80"/>
      <c r="AU644" s="72"/>
      <c r="AV644" s="72"/>
      <c r="AW644" s="104"/>
      <c r="AX644" s="72"/>
      <c r="AZ644" s="82"/>
      <c r="BA644" s="83"/>
      <c r="BB644" s="72"/>
      <c r="BC644" s="72"/>
      <c r="BD644" s="104"/>
      <c r="BE644" s="72"/>
      <c r="BF644" s="72"/>
      <c r="BG644" s="72"/>
      <c r="BH644" s="76"/>
      <c r="BI644" s="72"/>
      <c r="BJ644" s="79"/>
      <c r="BK644" s="84"/>
      <c r="BL644" s="76"/>
      <c r="BM644" s="76"/>
      <c r="BN644" s="89"/>
      <c r="BO644" s="89"/>
      <c r="BP644" s="76"/>
      <c r="BQ644" s="76"/>
      <c r="BR644" s="89"/>
    </row>
    <row r="645" spans="1:70" ht="15">
      <c r="A645" s="72"/>
      <c r="B645" s="72"/>
      <c r="C645" s="72"/>
      <c r="D645" s="72"/>
      <c r="E645" s="72"/>
      <c r="I645" s="72"/>
      <c r="J645" s="110"/>
      <c r="K645" s="72"/>
      <c r="L645" s="72"/>
      <c r="M645" s="72"/>
      <c r="N645" s="72"/>
      <c r="O645" s="72"/>
      <c r="Q645" s="78"/>
      <c r="R645" s="72"/>
      <c r="T645" s="72"/>
      <c r="U645" s="72"/>
      <c r="V645" s="72"/>
      <c r="W645" s="72"/>
      <c r="X645" s="72"/>
      <c r="Z645" s="78"/>
      <c r="AA645" s="72"/>
      <c r="AC645" s="72"/>
      <c r="AD645" s="72"/>
      <c r="AE645" s="72"/>
      <c r="AF645" s="72"/>
      <c r="AG645" s="72"/>
      <c r="AL645" s="72"/>
      <c r="AM645" s="72"/>
      <c r="AN645" s="72"/>
      <c r="AO645" s="72"/>
      <c r="AP645" s="72"/>
      <c r="AR645" s="78"/>
      <c r="AS645" s="72"/>
      <c r="AT645" s="80"/>
      <c r="AU645" s="72"/>
      <c r="AV645" s="72"/>
      <c r="AW645" s="104"/>
      <c r="AX645" s="72"/>
      <c r="AZ645" s="115"/>
      <c r="BA645" s="83"/>
      <c r="BB645" s="72"/>
      <c r="BC645" s="72"/>
      <c r="BD645" s="104"/>
      <c r="BE645" s="72"/>
      <c r="BF645" s="72"/>
      <c r="BG645" s="72"/>
      <c r="BH645" s="76"/>
      <c r="BI645" s="72"/>
      <c r="BJ645" s="79"/>
      <c r="BK645" s="84"/>
      <c r="BL645" s="76"/>
      <c r="BM645" s="76"/>
      <c r="BN645" s="89"/>
      <c r="BO645" s="89"/>
      <c r="BP645" s="76"/>
      <c r="BQ645" s="76"/>
      <c r="BR645" s="89"/>
    </row>
    <row r="646" spans="1:70" ht="15">
      <c r="A646" s="72"/>
      <c r="B646" s="72"/>
      <c r="C646" s="72"/>
      <c r="D646" s="72"/>
      <c r="E646" s="72"/>
      <c r="I646" s="72"/>
      <c r="J646" s="103"/>
      <c r="K646" s="72"/>
      <c r="L646" s="72"/>
      <c r="M646" s="72"/>
      <c r="N646" s="72"/>
      <c r="O646" s="72"/>
      <c r="Q646" s="78"/>
      <c r="R646" s="72"/>
      <c r="T646" s="72"/>
      <c r="U646" s="72"/>
      <c r="V646" s="72"/>
      <c r="W646" s="72"/>
      <c r="X646" s="72"/>
      <c r="Z646" s="78"/>
      <c r="AA646" s="72"/>
      <c r="AC646" s="72"/>
      <c r="AL646" s="72"/>
      <c r="AM646" s="72"/>
      <c r="AN646" s="72"/>
      <c r="AO646" s="72"/>
      <c r="AP646" s="72"/>
      <c r="AR646" s="78"/>
      <c r="AS646" s="72"/>
      <c r="AT646" s="80"/>
      <c r="AU646" s="72"/>
      <c r="AV646" s="72"/>
      <c r="AW646" s="104"/>
      <c r="AX646" s="72"/>
      <c r="AZ646" s="82"/>
      <c r="BA646" s="83"/>
      <c r="BB646" s="72"/>
      <c r="BC646" s="72"/>
      <c r="BD646" s="103"/>
      <c r="BE646" s="72"/>
      <c r="BF646" s="72"/>
      <c r="BH646" s="76"/>
      <c r="BI646" s="72"/>
      <c r="BJ646" s="79"/>
      <c r="BK646" s="84"/>
      <c r="BL646" s="76"/>
      <c r="BM646" s="76"/>
      <c r="BN646" s="89"/>
      <c r="BO646" s="89"/>
      <c r="BP646" s="76"/>
      <c r="BQ646" s="76"/>
      <c r="BR646" s="76"/>
    </row>
    <row r="647" spans="1:70" ht="15">
      <c r="A647" s="72"/>
      <c r="B647" s="72"/>
      <c r="C647" s="72"/>
      <c r="D647" s="72"/>
      <c r="E647" s="72"/>
      <c r="I647" s="72"/>
      <c r="J647" s="103"/>
      <c r="K647" s="72"/>
      <c r="L647" s="72"/>
      <c r="M647" s="72"/>
      <c r="N647" s="72"/>
      <c r="O647" s="72"/>
      <c r="Q647" s="78"/>
      <c r="R647" s="72"/>
      <c r="T647" s="72"/>
      <c r="U647" s="72"/>
      <c r="V647" s="72"/>
      <c r="W647" s="72"/>
      <c r="X647" s="72"/>
      <c r="Z647" s="78"/>
      <c r="AA647" s="72"/>
      <c r="AC647" s="72"/>
      <c r="AL647" s="72"/>
      <c r="AM647" s="72"/>
      <c r="AN647" s="72"/>
      <c r="AO647" s="72"/>
      <c r="AP647" s="72"/>
      <c r="AR647" s="78"/>
      <c r="AS647" s="72"/>
      <c r="AT647" s="80"/>
      <c r="AU647" s="72"/>
      <c r="AV647" s="72"/>
      <c r="AW647" s="104"/>
      <c r="AX647" s="72"/>
      <c r="AZ647" s="82"/>
      <c r="BA647" s="83"/>
      <c r="BB647" s="72"/>
      <c r="BC647" s="72"/>
      <c r="BD647" s="103"/>
      <c r="BE647" s="72"/>
      <c r="BF647" s="72"/>
      <c r="BH647" s="76"/>
      <c r="BI647" s="72"/>
      <c r="BJ647" s="79"/>
      <c r="BK647" s="84"/>
      <c r="BL647" s="76"/>
      <c r="BM647" s="76"/>
      <c r="BN647" s="89"/>
      <c r="BO647" s="89"/>
      <c r="BP647" s="76"/>
      <c r="BQ647" s="76"/>
      <c r="BR647" s="76"/>
    </row>
    <row r="648" spans="1:70" ht="15">
      <c r="A648" s="72"/>
      <c r="B648" s="72"/>
      <c r="C648" s="72"/>
      <c r="D648" s="72"/>
      <c r="E648" s="72"/>
      <c r="I648" s="72"/>
      <c r="J648" s="103"/>
      <c r="K648" s="72"/>
      <c r="L648" s="72"/>
      <c r="M648" s="72"/>
      <c r="N648" s="72"/>
      <c r="O648" s="72"/>
      <c r="Q648" s="78"/>
      <c r="R648" s="72"/>
      <c r="T648" s="72"/>
      <c r="U648" s="72"/>
      <c r="V648" s="72"/>
      <c r="W648" s="72"/>
      <c r="X648" s="72"/>
      <c r="Z648" s="78"/>
      <c r="AA648" s="72"/>
      <c r="AC648" s="72"/>
      <c r="AL648" s="72"/>
      <c r="AM648" s="72"/>
      <c r="AN648" s="72"/>
      <c r="AO648" s="72"/>
      <c r="AP648" s="72"/>
      <c r="AR648" s="78"/>
      <c r="AS648" s="72"/>
      <c r="AT648" s="80"/>
      <c r="AU648" s="72"/>
      <c r="AV648" s="72"/>
      <c r="AW648" s="104"/>
      <c r="AX648" s="72"/>
      <c r="AZ648" s="82"/>
      <c r="BA648" s="83"/>
      <c r="BB648" s="72"/>
      <c r="BC648" s="72"/>
      <c r="BD648" s="103"/>
      <c r="BE648" s="72"/>
      <c r="BF648" s="72"/>
      <c r="BH648" s="76"/>
      <c r="BI648" s="72"/>
      <c r="BJ648" s="79"/>
      <c r="BK648" s="84"/>
      <c r="BL648" s="76"/>
      <c r="BM648" s="76"/>
      <c r="BN648" s="89"/>
      <c r="BO648" s="89"/>
      <c r="BP648" s="76"/>
      <c r="BQ648" s="76"/>
      <c r="BR648" s="76"/>
    </row>
    <row r="649" spans="1:70" ht="15">
      <c r="A649" s="72"/>
      <c r="B649" s="72"/>
      <c r="C649" s="72"/>
      <c r="D649" s="72"/>
      <c r="E649" s="72"/>
      <c r="I649" s="72"/>
      <c r="J649" s="103"/>
      <c r="K649" s="72"/>
      <c r="L649" s="72"/>
      <c r="M649" s="72"/>
      <c r="N649" s="72"/>
      <c r="O649" s="72"/>
      <c r="Q649" s="78"/>
      <c r="R649" s="72"/>
      <c r="T649" s="72"/>
      <c r="U649" s="72"/>
      <c r="V649" s="72"/>
      <c r="W649" s="72"/>
      <c r="X649" s="72"/>
      <c r="Z649" s="78"/>
      <c r="AA649" s="72"/>
      <c r="AC649" s="72"/>
      <c r="AL649" s="72"/>
      <c r="AM649" s="72"/>
      <c r="AN649" s="72"/>
      <c r="AO649" s="72"/>
      <c r="AP649" s="72"/>
      <c r="AR649" s="78"/>
      <c r="AS649" s="72"/>
      <c r="AT649" s="80"/>
      <c r="AU649" s="72"/>
      <c r="AV649" s="72"/>
      <c r="AW649" s="104"/>
      <c r="AX649" s="72"/>
      <c r="AZ649" s="82"/>
      <c r="BA649" s="83"/>
      <c r="BB649" s="72"/>
      <c r="BC649" s="72"/>
      <c r="BD649" s="103"/>
      <c r="BE649" s="72"/>
      <c r="BF649" s="72"/>
      <c r="BH649" s="76"/>
      <c r="BI649" s="72"/>
      <c r="BJ649" s="79"/>
      <c r="BK649" s="84"/>
      <c r="BL649" s="76"/>
      <c r="BM649" s="76"/>
      <c r="BN649" s="89"/>
      <c r="BO649" s="89"/>
      <c r="BP649" s="76"/>
      <c r="BQ649" s="76"/>
      <c r="BR649" s="76"/>
    </row>
    <row r="650" spans="1:70" ht="15">
      <c r="A650" s="72"/>
      <c r="B650" s="72"/>
      <c r="C650" s="72"/>
      <c r="D650" s="72"/>
      <c r="E650" s="72"/>
      <c r="I650" s="72"/>
      <c r="J650" s="103"/>
      <c r="K650" s="72"/>
      <c r="L650" s="72"/>
      <c r="M650" s="72"/>
      <c r="N650" s="72"/>
      <c r="O650" s="72"/>
      <c r="Q650" s="78"/>
      <c r="R650" s="72"/>
      <c r="T650" s="72"/>
      <c r="U650" s="72"/>
      <c r="V650" s="72"/>
      <c r="W650" s="72"/>
      <c r="X650" s="72"/>
      <c r="Z650" s="78"/>
      <c r="AA650" s="72"/>
      <c r="AC650" s="72"/>
      <c r="AL650" s="72"/>
      <c r="AM650" s="72"/>
      <c r="AN650" s="72"/>
      <c r="AO650" s="72"/>
      <c r="AP650" s="72"/>
      <c r="AR650" s="78"/>
      <c r="AS650" s="72"/>
      <c r="AT650" s="80"/>
      <c r="AU650" s="72"/>
      <c r="AV650" s="72"/>
      <c r="AW650" s="104"/>
      <c r="AX650" s="72"/>
      <c r="AZ650" s="82"/>
      <c r="BA650" s="83"/>
      <c r="BB650" s="72"/>
      <c r="BC650" s="72"/>
      <c r="BD650" s="103"/>
      <c r="BE650" s="72"/>
      <c r="BF650" s="72"/>
      <c r="BH650" s="76"/>
      <c r="BI650" s="72"/>
      <c r="BJ650" s="79"/>
      <c r="BK650" s="84"/>
      <c r="BL650" s="76"/>
      <c r="BM650" s="76"/>
      <c r="BN650" s="89"/>
      <c r="BO650" s="89"/>
      <c r="BP650" s="76"/>
      <c r="BQ650" s="76"/>
      <c r="BR650" s="76"/>
    </row>
    <row r="651" spans="1:70" ht="15">
      <c r="A651" s="72"/>
      <c r="B651" s="72"/>
      <c r="C651" s="72"/>
      <c r="D651" s="72"/>
      <c r="E651" s="72"/>
      <c r="I651" s="72"/>
      <c r="J651" s="103"/>
      <c r="K651" s="72"/>
      <c r="L651" s="72"/>
      <c r="M651" s="72"/>
      <c r="N651" s="72"/>
      <c r="O651" s="72"/>
      <c r="Q651" s="78"/>
      <c r="R651" s="72"/>
      <c r="T651" s="72"/>
      <c r="U651" s="72"/>
      <c r="V651" s="72"/>
      <c r="W651" s="72"/>
      <c r="X651" s="72"/>
      <c r="Z651" s="78"/>
      <c r="AA651" s="72"/>
      <c r="AC651" s="72"/>
      <c r="AL651" s="72"/>
      <c r="AM651" s="72"/>
      <c r="AN651" s="72"/>
      <c r="AO651" s="72"/>
      <c r="AP651" s="72"/>
      <c r="AR651" s="78"/>
      <c r="AS651" s="72"/>
      <c r="AT651" s="80"/>
      <c r="AU651" s="72"/>
      <c r="AV651" s="72"/>
      <c r="AW651" s="104"/>
      <c r="AX651" s="72"/>
      <c r="AZ651" s="82"/>
      <c r="BA651" s="83"/>
      <c r="BB651" s="72"/>
      <c r="BC651" s="72"/>
      <c r="BD651" s="103"/>
      <c r="BE651" s="72"/>
      <c r="BF651" s="72"/>
      <c r="BH651" s="76"/>
      <c r="BI651" s="72"/>
      <c r="BJ651" s="79"/>
      <c r="BK651" s="84"/>
      <c r="BL651" s="76"/>
      <c r="BM651" s="76"/>
      <c r="BN651" s="89"/>
      <c r="BO651" s="89"/>
      <c r="BP651" s="76"/>
      <c r="BQ651" s="76"/>
      <c r="BR651" s="76"/>
    </row>
    <row r="652" spans="1:70" ht="15">
      <c r="A652" s="72"/>
      <c r="B652" s="72"/>
      <c r="C652" s="72"/>
      <c r="D652" s="72"/>
      <c r="E652" s="72"/>
      <c r="I652" s="72"/>
      <c r="J652" s="103"/>
      <c r="K652" s="72"/>
      <c r="L652" s="72"/>
      <c r="M652" s="72"/>
      <c r="N652" s="72"/>
      <c r="O652" s="72"/>
      <c r="Q652" s="78"/>
      <c r="R652" s="72"/>
      <c r="T652" s="72"/>
      <c r="U652" s="72"/>
      <c r="V652" s="72"/>
      <c r="W652" s="72"/>
      <c r="X652" s="72"/>
      <c r="Z652" s="78"/>
      <c r="AA652" s="72"/>
      <c r="AC652" s="72"/>
      <c r="AL652" s="72"/>
      <c r="AM652" s="72"/>
      <c r="AN652" s="72"/>
      <c r="AO652" s="72"/>
      <c r="AP652" s="72"/>
      <c r="AR652" s="78"/>
      <c r="AS652" s="72"/>
      <c r="AT652" s="80"/>
      <c r="AU652" s="72"/>
      <c r="AV652" s="72"/>
      <c r="AW652" s="104"/>
      <c r="AX652" s="72"/>
      <c r="AZ652" s="82"/>
      <c r="BA652" s="83"/>
      <c r="BB652" s="72"/>
      <c r="BC652" s="72"/>
      <c r="BD652" s="103"/>
      <c r="BE652" s="72"/>
      <c r="BF652" s="72"/>
      <c r="BH652" s="76"/>
      <c r="BI652" s="72"/>
      <c r="BJ652" s="79"/>
      <c r="BK652" s="84"/>
      <c r="BL652" s="76"/>
      <c r="BM652" s="76"/>
      <c r="BN652" s="89"/>
      <c r="BO652" s="89"/>
      <c r="BP652" s="76"/>
      <c r="BQ652" s="76"/>
      <c r="BR652" s="76"/>
    </row>
    <row r="653" spans="1:70" ht="15">
      <c r="A653" s="72"/>
      <c r="B653" s="72"/>
      <c r="C653" s="72"/>
      <c r="D653" s="72"/>
      <c r="E653" s="72"/>
      <c r="I653" s="72"/>
      <c r="J653" s="103"/>
      <c r="K653" s="72"/>
      <c r="L653" s="72"/>
      <c r="M653" s="72"/>
      <c r="N653" s="72"/>
      <c r="O653" s="72"/>
      <c r="Q653" s="78"/>
      <c r="R653" s="72"/>
      <c r="T653" s="72"/>
      <c r="U653" s="72"/>
      <c r="V653" s="72"/>
      <c r="W653" s="72"/>
      <c r="X653" s="72"/>
      <c r="Z653" s="78"/>
      <c r="AA653" s="72"/>
      <c r="AC653" s="72"/>
      <c r="AL653" s="72"/>
      <c r="AM653" s="72"/>
      <c r="AN653" s="72"/>
      <c r="AO653" s="72"/>
      <c r="AP653" s="72"/>
      <c r="AR653" s="78"/>
      <c r="AS653" s="72"/>
      <c r="AT653" s="80"/>
      <c r="AU653" s="72"/>
      <c r="AV653" s="72"/>
      <c r="AW653" s="104"/>
      <c r="AX653" s="72"/>
      <c r="AZ653" s="82"/>
      <c r="BA653" s="83"/>
      <c r="BB653" s="72"/>
      <c r="BC653" s="72"/>
      <c r="BD653" s="103"/>
      <c r="BE653" s="72"/>
      <c r="BF653" s="72"/>
      <c r="BH653" s="76"/>
      <c r="BI653" s="72"/>
      <c r="BJ653" s="79"/>
      <c r="BK653" s="84"/>
      <c r="BL653" s="76"/>
      <c r="BM653" s="76"/>
      <c r="BN653" s="89"/>
      <c r="BO653" s="89"/>
      <c r="BP653" s="76"/>
      <c r="BQ653" s="76"/>
      <c r="BR653" s="76"/>
    </row>
    <row r="654" spans="1:70" ht="15">
      <c r="A654" s="72"/>
      <c r="B654" s="72"/>
      <c r="C654" s="72"/>
      <c r="D654" s="72"/>
      <c r="E654" s="72"/>
      <c r="I654" s="72"/>
      <c r="J654" s="103"/>
      <c r="K654" s="72"/>
      <c r="L654" s="72"/>
      <c r="M654" s="72"/>
      <c r="N654" s="72"/>
      <c r="O654" s="72"/>
      <c r="Q654" s="78"/>
      <c r="R654" s="72"/>
      <c r="T654" s="72"/>
      <c r="U654" s="72"/>
      <c r="V654" s="72"/>
      <c r="W654" s="72"/>
      <c r="X654" s="72"/>
      <c r="Z654" s="78"/>
      <c r="AA654" s="72"/>
      <c r="AC654" s="72"/>
      <c r="AL654" s="72"/>
      <c r="AM654" s="72"/>
      <c r="AN654" s="72"/>
      <c r="AO654" s="72"/>
      <c r="AP654" s="72"/>
      <c r="AR654" s="78"/>
      <c r="AS654" s="72"/>
      <c r="AT654" s="80"/>
      <c r="AU654" s="72"/>
      <c r="AV654" s="72"/>
      <c r="AW654" s="104"/>
      <c r="AX654" s="72"/>
      <c r="AZ654" s="82"/>
      <c r="BA654" s="83"/>
      <c r="BB654" s="72"/>
      <c r="BC654" s="72"/>
      <c r="BD654" s="103"/>
      <c r="BE654" s="72"/>
      <c r="BF654" s="72"/>
      <c r="BH654" s="76"/>
      <c r="BI654" s="72"/>
      <c r="BJ654" s="79"/>
      <c r="BK654" s="84"/>
      <c r="BL654" s="76"/>
      <c r="BM654" s="76"/>
      <c r="BN654" s="89"/>
      <c r="BO654" s="89"/>
      <c r="BP654" s="76"/>
      <c r="BQ654" s="76"/>
      <c r="BR654" s="76"/>
    </row>
    <row r="655" spans="1:70" ht="15">
      <c r="A655" s="72"/>
      <c r="B655" s="72"/>
      <c r="C655" s="72"/>
      <c r="D655" s="72"/>
      <c r="E655" s="72"/>
      <c r="I655" s="72"/>
      <c r="J655" s="103"/>
      <c r="K655" s="72"/>
      <c r="L655" s="72"/>
      <c r="M655" s="72"/>
      <c r="N655" s="72"/>
      <c r="O655" s="72"/>
      <c r="Q655" s="78"/>
      <c r="R655" s="72"/>
      <c r="T655" s="72"/>
      <c r="U655" s="72"/>
      <c r="V655" s="72"/>
      <c r="W655" s="72"/>
      <c r="X655" s="72"/>
      <c r="Z655" s="78"/>
      <c r="AA655" s="72"/>
      <c r="AC655" s="72"/>
      <c r="AL655" s="72"/>
      <c r="AM655" s="72"/>
      <c r="AN655" s="72"/>
      <c r="AO655" s="72"/>
      <c r="AP655" s="72"/>
      <c r="AR655" s="78"/>
      <c r="AS655" s="72"/>
      <c r="AT655" s="80"/>
      <c r="AU655" s="72"/>
      <c r="AV655" s="72"/>
      <c r="AW655" s="104"/>
      <c r="AX655" s="72"/>
      <c r="AZ655" s="82"/>
      <c r="BA655" s="83"/>
      <c r="BB655" s="72"/>
      <c r="BC655" s="72"/>
      <c r="BD655" s="103"/>
      <c r="BE655" s="72"/>
      <c r="BF655" s="72"/>
      <c r="BH655" s="76"/>
      <c r="BI655" s="72"/>
      <c r="BJ655" s="79"/>
      <c r="BK655" s="84"/>
      <c r="BL655" s="76"/>
      <c r="BM655" s="76"/>
      <c r="BN655" s="89"/>
      <c r="BO655" s="89"/>
      <c r="BP655" s="76"/>
      <c r="BQ655" s="76"/>
      <c r="BR655" s="76"/>
    </row>
    <row r="656" spans="1:70" ht="15">
      <c r="A656" s="72"/>
      <c r="B656" s="72"/>
      <c r="C656" s="72"/>
      <c r="D656" s="72"/>
      <c r="E656" s="72"/>
      <c r="I656" s="72"/>
      <c r="J656" s="103"/>
      <c r="K656" s="72"/>
      <c r="L656" s="72"/>
      <c r="M656" s="72"/>
      <c r="N656" s="72"/>
      <c r="O656" s="72"/>
      <c r="Q656" s="78"/>
      <c r="R656" s="72"/>
      <c r="T656" s="72"/>
      <c r="U656" s="72"/>
      <c r="V656" s="72"/>
      <c r="W656" s="72"/>
      <c r="X656" s="72"/>
      <c r="Z656" s="78"/>
      <c r="AA656" s="72"/>
      <c r="AC656" s="72"/>
      <c r="AL656" s="72"/>
      <c r="AM656" s="72"/>
      <c r="AN656" s="72"/>
      <c r="AO656" s="72"/>
      <c r="AP656" s="72"/>
      <c r="AR656" s="78"/>
      <c r="AS656" s="72"/>
      <c r="AT656" s="80"/>
      <c r="AU656" s="72"/>
      <c r="AV656" s="72"/>
      <c r="AW656" s="104"/>
      <c r="AX656" s="72"/>
      <c r="AZ656" s="82"/>
      <c r="BA656" s="83"/>
      <c r="BB656" s="72"/>
      <c r="BC656" s="72"/>
      <c r="BD656" s="103"/>
      <c r="BE656" s="72"/>
      <c r="BF656" s="72"/>
      <c r="BH656" s="76"/>
      <c r="BI656" s="72"/>
      <c r="BJ656" s="79"/>
      <c r="BK656" s="84"/>
      <c r="BL656" s="76"/>
      <c r="BM656" s="76"/>
      <c r="BN656" s="89"/>
      <c r="BO656" s="89"/>
      <c r="BP656" s="76"/>
      <c r="BQ656" s="76"/>
      <c r="BR656" s="76"/>
    </row>
    <row r="657" spans="1:70" ht="15">
      <c r="A657" s="72"/>
      <c r="B657" s="72"/>
      <c r="C657" s="72"/>
      <c r="D657" s="72"/>
      <c r="E657" s="72"/>
      <c r="I657" s="72"/>
      <c r="J657" s="103"/>
      <c r="K657" s="72"/>
      <c r="L657" s="72"/>
      <c r="M657" s="72"/>
      <c r="N657" s="72"/>
      <c r="O657" s="72"/>
      <c r="Q657" s="78"/>
      <c r="R657" s="72"/>
      <c r="T657" s="72"/>
      <c r="U657" s="72"/>
      <c r="V657" s="72"/>
      <c r="W657" s="72"/>
      <c r="X657" s="72"/>
      <c r="Z657" s="78"/>
      <c r="AA657" s="72"/>
      <c r="AC657" s="72"/>
      <c r="AL657" s="72"/>
      <c r="AM657" s="72"/>
      <c r="AN657" s="72"/>
      <c r="AO657" s="72"/>
      <c r="AP657" s="72"/>
      <c r="AR657" s="78"/>
      <c r="AS657" s="72"/>
      <c r="AT657" s="80"/>
      <c r="AU657" s="72"/>
      <c r="AV657" s="72"/>
      <c r="AW657" s="104"/>
      <c r="AX657" s="72"/>
      <c r="AZ657" s="82"/>
      <c r="BA657" s="83"/>
      <c r="BB657" s="72"/>
      <c r="BC657" s="72"/>
      <c r="BD657" s="103"/>
      <c r="BE657" s="72"/>
      <c r="BF657" s="72"/>
      <c r="BH657" s="76"/>
      <c r="BI657" s="72"/>
      <c r="BJ657" s="79"/>
      <c r="BK657" s="84"/>
      <c r="BL657" s="76"/>
      <c r="BM657" s="76"/>
      <c r="BN657" s="89"/>
      <c r="BO657" s="89"/>
      <c r="BP657" s="76"/>
      <c r="BQ657" s="76"/>
      <c r="BR657" s="76"/>
    </row>
    <row r="658" spans="1:70" ht="15">
      <c r="A658" s="72"/>
      <c r="B658" s="72"/>
      <c r="C658" s="72"/>
      <c r="D658" s="72"/>
      <c r="E658" s="72"/>
      <c r="I658" s="72"/>
      <c r="J658" s="103"/>
      <c r="K658" s="72"/>
      <c r="L658" s="72"/>
      <c r="M658" s="72"/>
      <c r="N658" s="72"/>
      <c r="O658" s="72"/>
      <c r="Q658" s="78"/>
      <c r="R658" s="72"/>
      <c r="T658" s="72"/>
      <c r="U658" s="72"/>
      <c r="V658" s="72"/>
      <c r="W658" s="72"/>
      <c r="X658" s="72"/>
      <c r="Z658" s="78"/>
      <c r="AA658" s="72"/>
      <c r="AC658" s="72"/>
      <c r="AL658" s="72"/>
      <c r="AM658" s="72"/>
      <c r="AN658" s="72"/>
      <c r="AO658" s="72"/>
      <c r="AP658" s="72"/>
      <c r="AR658" s="78"/>
      <c r="AS658" s="72"/>
      <c r="AT658" s="80"/>
      <c r="AU658" s="72"/>
      <c r="AV658" s="72"/>
      <c r="AW658" s="104"/>
      <c r="AX658" s="72"/>
      <c r="AZ658" s="82"/>
      <c r="BA658" s="83"/>
      <c r="BB658" s="72"/>
      <c r="BC658" s="72"/>
      <c r="BD658" s="103"/>
      <c r="BE658" s="72"/>
      <c r="BF658" s="72"/>
      <c r="BH658" s="76"/>
      <c r="BI658" s="72"/>
      <c r="BJ658" s="79"/>
      <c r="BK658" s="84"/>
      <c r="BL658" s="76"/>
      <c r="BM658" s="76"/>
      <c r="BN658" s="89"/>
      <c r="BO658" s="89"/>
      <c r="BP658" s="76"/>
      <c r="BQ658" s="76"/>
      <c r="BR658" s="76"/>
    </row>
    <row r="659" spans="1:70" ht="15">
      <c r="A659" s="72"/>
      <c r="B659" s="72"/>
      <c r="C659" s="72"/>
      <c r="D659" s="72"/>
      <c r="E659" s="72"/>
      <c r="I659" s="72"/>
      <c r="J659" s="103"/>
      <c r="K659" s="72"/>
      <c r="L659" s="72"/>
      <c r="M659" s="72"/>
      <c r="N659" s="72"/>
      <c r="O659" s="72"/>
      <c r="Q659" s="78"/>
      <c r="R659" s="72"/>
      <c r="T659" s="72"/>
      <c r="U659" s="72"/>
      <c r="V659" s="72"/>
      <c r="W659" s="72"/>
      <c r="X659" s="72"/>
      <c r="Z659" s="78"/>
      <c r="AA659" s="72"/>
      <c r="AC659" s="72"/>
      <c r="AL659" s="72"/>
      <c r="AM659" s="72"/>
      <c r="AN659" s="72"/>
      <c r="AO659" s="72"/>
      <c r="AP659" s="72"/>
      <c r="AR659" s="78"/>
      <c r="AS659" s="72"/>
      <c r="AT659" s="80"/>
      <c r="AU659" s="72"/>
      <c r="AV659" s="72"/>
      <c r="AW659" s="104"/>
      <c r="AX659" s="72"/>
      <c r="AZ659" s="82"/>
      <c r="BA659" s="83"/>
      <c r="BB659" s="72"/>
      <c r="BC659" s="72"/>
      <c r="BD659" s="103"/>
      <c r="BE659" s="72"/>
      <c r="BF659" s="72"/>
      <c r="BH659" s="76"/>
      <c r="BI659" s="72"/>
      <c r="BJ659" s="79"/>
      <c r="BK659" s="84"/>
      <c r="BL659" s="76"/>
      <c r="BM659" s="76"/>
      <c r="BN659" s="89"/>
      <c r="BO659" s="89"/>
      <c r="BP659" s="76"/>
      <c r="BQ659" s="76"/>
      <c r="BR659" s="76"/>
    </row>
    <row r="660" spans="1:70" ht="15">
      <c r="A660" s="72"/>
      <c r="B660" s="72"/>
      <c r="C660" s="72"/>
      <c r="D660" s="72"/>
      <c r="E660" s="72"/>
      <c r="I660" s="72"/>
      <c r="J660" s="103"/>
      <c r="K660" s="72"/>
      <c r="L660" s="72"/>
      <c r="M660" s="72"/>
      <c r="N660" s="72"/>
      <c r="O660" s="72"/>
      <c r="Q660" s="78"/>
      <c r="R660" s="72"/>
      <c r="T660" s="72"/>
      <c r="U660" s="72"/>
      <c r="V660" s="72"/>
      <c r="W660" s="72"/>
      <c r="X660" s="72"/>
      <c r="Z660" s="78"/>
      <c r="AA660" s="72"/>
      <c r="AC660" s="72"/>
      <c r="AL660" s="72"/>
      <c r="AM660" s="72"/>
      <c r="AN660" s="72"/>
      <c r="AO660" s="72"/>
      <c r="AP660" s="72"/>
      <c r="AR660" s="78"/>
      <c r="AS660" s="72"/>
      <c r="AT660" s="80"/>
      <c r="AU660" s="72"/>
      <c r="AV660" s="72"/>
      <c r="AW660" s="104"/>
      <c r="AX660" s="72"/>
      <c r="AZ660" s="82"/>
      <c r="BA660" s="83"/>
      <c r="BB660" s="72"/>
      <c r="BC660" s="72"/>
      <c r="BD660" s="103"/>
      <c r="BE660" s="72"/>
      <c r="BF660" s="72"/>
      <c r="BH660" s="76"/>
      <c r="BI660" s="72"/>
      <c r="BJ660" s="79"/>
      <c r="BK660" s="84"/>
      <c r="BL660" s="76"/>
      <c r="BM660" s="76"/>
      <c r="BN660" s="89"/>
      <c r="BO660" s="89"/>
      <c r="BP660" s="76"/>
      <c r="BQ660" s="76"/>
      <c r="BR660" s="76"/>
    </row>
    <row r="661" spans="1:70" ht="15">
      <c r="A661" s="72"/>
      <c r="B661" s="72"/>
      <c r="C661" s="72"/>
      <c r="D661" s="72"/>
      <c r="E661" s="72"/>
      <c r="I661" s="72"/>
      <c r="J661" s="103"/>
      <c r="K661" s="72"/>
      <c r="L661" s="72"/>
      <c r="M661" s="72"/>
      <c r="N661" s="72"/>
      <c r="O661" s="72"/>
      <c r="Q661" s="78"/>
      <c r="R661" s="72"/>
      <c r="T661" s="72"/>
      <c r="U661" s="72"/>
      <c r="V661" s="72"/>
      <c r="W661" s="72"/>
      <c r="X661" s="72"/>
      <c r="Z661" s="78"/>
      <c r="AA661" s="72"/>
      <c r="AC661" s="72"/>
      <c r="AL661" s="72"/>
      <c r="AM661" s="72"/>
      <c r="AN661" s="72"/>
      <c r="AO661" s="72"/>
      <c r="AP661" s="72"/>
      <c r="AR661" s="78"/>
      <c r="AS661" s="72"/>
      <c r="AT661" s="80"/>
      <c r="AU661" s="72"/>
      <c r="AV661" s="72"/>
      <c r="AW661" s="104"/>
      <c r="AX661" s="72"/>
      <c r="AZ661" s="82"/>
      <c r="BA661" s="83"/>
      <c r="BB661" s="72"/>
      <c r="BC661" s="72"/>
      <c r="BD661" s="103"/>
      <c r="BE661" s="72"/>
      <c r="BF661" s="72"/>
      <c r="BH661" s="76"/>
      <c r="BI661" s="72"/>
      <c r="BJ661" s="79"/>
      <c r="BK661" s="84"/>
      <c r="BL661" s="76"/>
      <c r="BM661" s="76"/>
      <c r="BN661" s="89"/>
      <c r="BO661" s="89"/>
      <c r="BP661" s="76"/>
      <c r="BQ661" s="76"/>
      <c r="BR661" s="76"/>
    </row>
    <row r="662" spans="1:70" ht="15">
      <c r="A662" s="72"/>
      <c r="B662" s="72"/>
      <c r="C662" s="72"/>
      <c r="D662" s="72"/>
      <c r="E662" s="72"/>
      <c r="I662" s="72"/>
      <c r="J662" s="103"/>
      <c r="K662" s="72"/>
      <c r="L662" s="72"/>
      <c r="M662" s="72"/>
      <c r="N662" s="72"/>
      <c r="O662" s="72"/>
      <c r="Q662" s="78"/>
      <c r="R662" s="72"/>
      <c r="T662" s="72"/>
      <c r="U662" s="72"/>
      <c r="V662" s="72"/>
      <c r="W662" s="72"/>
      <c r="X662" s="72"/>
      <c r="Z662" s="78"/>
      <c r="AA662" s="72"/>
      <c r="AC662" s="72"/>
      <c r="AL662" s="72"/>
      <c r="AM662" s="72"/>
      <c r="AN662" s="72"/>
      <c r="AO662" s="72"/>
      <c r="AP662" s="72"/>
      <c r="AR662" s="78"/>
      <c r="AS662" s="72"/>
      <c r="AT662" s="80"/>
      <c r="AU662" s="72"/>
      <c r="AV662" s="72"/>
      <c r="AW662" s="104"/>
      <c r="AX662" s="72"/>
      <c r="AZ662" s="82"/>
      <c r="BA662" s="83"/>
      <c r="BB662" s="72"/>
      <c r="BC662" s="72"/>
      <c r="BD662" s="103"/>
      <c r="BE662" s="72"/>
      <c r="BF662" s="72"/>
      <c r="BH662" s="76"/>
      <c r="BI662" s="72"/>
      <c r="BJ662" s="79"/>
      <c r="BK662" s="84"/>
      <c r="BL662" s="76"/>
      <c r="BM662" s="76"/>
      <c r="BN662" s="89"/>
      <c r="BO662" s="89"/>
      <c r="BP662" s="76"/>
      <c r="BQ662" s="76"/>
      <c r="BR662" s="76"/>
    </row>
    <row r="663" spans="1:70" ht="15">
      <c r="A663" s="72"/>
      <c r="B663" s="72"/>
      <c r="C663" s="72"/>
      <c r="D663" s="72"/>
      <c r="E663" s="72"/>
      <c r="I663" s="72"/>
      <c r="J663" s="103"/>
      <c r="K663" s="72"/>
      <c r="L663" s="72"/>
      <c r="M663" s="72"/>
      <c r="N663" s="72"/>
      <c r="O663" s="72"/>
      <c r="Q663" s="78"/>
      <c r="R663" s="72"/>
      <c r="T663" s="72"/>
      <c r="U663" s="72"/>
      <c r="V663" s="72"/>
      <c r="W663" s="72"/>
      <c r="X663" s="72"/>
      <c r="Z663" s="78"/>
      <c r="AA663" s="72"/>
      <c r="AC663" s="72"/>
      <c r="AL663" s="72"/>
      <c r="AM663" s="72"/>
      <c r="AN663" s="72"/>
      <c r="AO663" s="72"/>
      <c r="AP663" s="72"/>
      <c r="AR663" s="78"/>
      <c r="AS663" s="72"/>
      <c r="AT663" s="80"/>
      <c r="AU663" s="72"/>
      <c r="AV663" s="72"/>
      <c r="AW663" s="104"/>
      <c r="AX663" s="72"/>
      <c r="AZ663" s="82"/>
      <c r="BA663" s="83"/>
      <c r="BB663" s="72"/>
      <c r="BC663" s="72"/>
      <c r="BD663" s="103"/>
      <c r="BE663" s="72"/>
      <c r="BF663" s="72"/>
      <c r="BH663" s="76"/>
      <c r="BI663" s="72"/>
      <c r="BJ663" s="79"/>
      <c r="BK663" s="84"/>
      <c r="BL663" s="76"/>
      <c r="BM663" s="76"/>
      <c r="BN663" s="89"/>
      <c r="BO663" s="89"/>
      <c r="BP663" s="76"/>
      <c r="BQ663" s="76"/>
      <c r="BR663" s="76"/>
    </row>
    <row r="664" spans="1:70" ht="15">
      <c r="A664" s="72"/>
      <c r="B664" s="72"/>
      <c r="C664" s="72"/>
      <c r="D664" s="72"/>
      <c r="E664" s="72"/>
      <c r="I664" s="72"/>
      <c r="J664" s="103"/>
      <c r="K664" s="72"/>
      <c r="L664" s="72"/>
      <c r="M664" s="72"/>
      <c r="N664" s="72"/>
      <c r="O664" s="72"/>
      <c r="Q664" s="78"/>
      <c r="R664" s="72"/>
      <c r="T664" s="72"/>
      <c r="U664" s="72"/>
      <c r="V664" s="72"/>
      <c r="W664" s="72"/>
      <c r="X664" s="72"/>
      <c r="Z664" s="78"/>
      <c r="AA664" s="72"/>
      <c r="AC664" s="72"/>
      <c r="AL664" s="72"/>
      <c r="AM664" s="72"/>
      <c r="AN664" s="72"/>
      <c r="AO664" s="72"/>
      <c r="AP664" s="72"/>
      <c r="AR664" s="78"/>
      <c r="AS664" s="72"/>
      <c r="AT664" s="80"/>
      <c r="AU664" s="72"/>
      <c r="AV664" s="72"/>
      <c r="AW664" s="104"/>
      <c r="AX664" s="72"/>
      <c r="AZ664" s="82"/>
      <c r="BA664" s="83"/>
      <c r="BB664" s="72"/>
      <c r="BC664" s="72"/>
      <c r="BD664" s="103"/>
      <c r="BE664" s="72"/>
      <c r="BF664" s="72"/>
      <c r="BH664" s="76"/>
      <c r="BI664" s="72"/>
      <c r="BJ664" s="79"/>
      <c r="BK664" s="84"/>
      <c r="BL664" s="76"/>
      <c r="BM664" s="76"/>
      <c r="BN664" s="89"/>
      <c r="BO664" s="89"/>
      <c r="BP664" s="76"/>
      <c r="BQ664" s="76"/>
      <c r="BR664" s="76"/>
    </row>
    <row r="665" spans="1:70" ht="15">
      <c r="A665" s="72"/>
      <c r="B665" s="72"/>
      <c r="C665" s="72"/>
      <c r="D665" s="72"/>
      <c r="E665" s="72"/>
      <c r="I665" s="72"/>
      <c r="J665" s="103"/>
      <c r="K665" s="72"/>
      <c r="L665" s="72"/>
      <c r="M665" s="72"/>
      <c r="N665" s="72"/>
      <c r="O665" s="72"/>
      <c r="Q665" s="78"/>
      <c r="R665" s="72"/>
      <c r="T665" s="72"/>
      <c r="U665" s="72"/>
      <c r="V665" s="72"/>
      <c r="W665" s="72"/>
      <c r="X665" s="72"/>
      <c r="Z665" s="78"/>
      <c r="AA665" s="72"/>
      <c r="AC665" s="72"/>
      <c r="AL665" s="72"/>
      <c r="AM665" s="72"/>
      <c r="AN665" s="72"/>
      <c r="AO665" s="72"/>
      <c r="AP665" s="72"/>
      <c r="AR665" s="78"/>
      <c r="AS665" s="72"/>
      <c r="AT665" s="80"/>
      <c r="AU665" s="72"/>
      <c r="AV665" s="72"/>
      <c r="AW665" s="104"/>
      <c r="AX665" s="72"/>
      <c r="AZ665" s="82"/>
      <c r="BA665" s="83"/>
      <c r="BB665" s="72"/>
      <c r="BC665" s="72"/>
      <c r="BD665" s="103"/>
      <c r="BE665" s="72"/>
      <c r="BF665" s="72"/>
      <c r="BH665" s="76"/>
      <c r="BI665" s="72"/>
      <c r="BJ665" s="79"/>
      <c r="BK665" s="84"/>
      <c r="BL665" s="76"/>
      <c r="BM665" s="76"/>
      <c r="BN665" s="89"/>
      <c r="BO665" s="89"/>
      <c r="BP665" s="76"/>
      <c r="BQ665" s="76"/>
      <c r="BR665" s="76"/>
    </row>
    <row r="666" spans="1:70" ht="15">
      <c r="A666" s="72"/>
      <c r="B666" s="72"/>
      <c r="C666" s="72"/>
      <c r="D666" s="72"/>
      <c r="E666" s="72"/>
      <c r="I666" s="72"/>
      <c r="J666" s="103"/>
      <c r="K666" s="72"/>
      <c r="L666" s="72"/>
      <c r="M666" s="72"/>
      <c r="N666" s="72"/>
      <c r="O666" s="72"/>
      <c r="Q666" s="78"/>
      <c r="R666" s="72"/>
      <c r="T666" s="72"/>
      <c r="U666" s="72"/>
      <c r="V666" s="72"/>
      <c r="W666" s="72"/>
      <c r="X666" s="72"/>
      <c r="Z666" s="78"/>
      <c r="AA666" s="72"/>
      <c r="AC666" s="72"/>
      <c r="AL666" s="72"/>
      <c r="AM666" s="72"/>
      <c r="AN666" s="72"/>
      <c r="AO666" s="72"/>
      <c r="AP666" s="72"/>
      <c r="AR666" s="78"/>
      <c r="AS666" s="72"/>
      <c r="AT666" s="80"/>
      <c r="AU666" s="72"/>
      <c r="AV666" s="72"/>
      <c r="AW666" s="104"/>
      <c r="AX666" s="72"/>
      <c r="AZ666" s="82"/>
      <c r="BA666" s="83"/>
      <c r="BB666" s="72"/>
      <c r="BC666" s="72"/>
      <c r="BD666" s="103"/>
      <c r="BE666" s="72"/>
      <c r="BF666" s="72"/>
      <c r="BH666" s="76"/>
      <c r="BI666" s="72"/>
      <c r="BJ666" s="79"/>
      <c r="BK666" s="84"/>
      <c r="BL666" s="76"/>
      <c r="BM666" s="76"/>
      <c r="BN666" s="89"/>
      <c r="BO666" s="89"/>
      <c r="BP666" s="76"/>
      <c r="BQ666" s="76"/>
      <c r="BR666" s="76"/>
    </row>
    <row r="667" spans="1:70" ht="15">
      <c r="A667" s="72"/>
      <c r="B667" s="72"/>
      <c r="C667" s="72"/>
      <c r="D667" s="72"/>
      <c r="E667" s="72"/>
      <c r="I667" s="72"/>
      <c r="J667" s="103"/>
      <c r="K667" s="72"/>
      <c r="L667" s="72"/>
      <c r="M667" s="72"/>
      <c r="N667" s="72"/>
      <c r="O667" s="72"/>
      <c r="Q667" s="78"/>
      <c r="R667" s="72"/>
      <c r="T667" s="72"/>
      <c r="U667" s="72"/>
      <c r="V667" s="72"/>
      <c r="W667" s="72"/>
      <c r="X667" s="72"/>
      <c r="Z667" s="78"/>
      <c r="AA667" s="72"/>
      <c r="AC667" s="72"/>
      <c r="AL667" s="72"/>
      <c r="AM667" s="72"/>
      <c r="AN667" s="72"/>
      <c r="AO667" s="72"/>
      <c r="AP667" s="72"/>
      <c r="AR667" s="78"/>
      <c r="AS667" s="72"/>
      <c r="AT667" s="80"/>
      <c r="AU667" s="72"/>
      <c r="AV667" s="72"/>
      <c r="AW667" s="104"/>
      <c r="AX667" s="72"/>
      <c r="AZ667" s="82"/>
      <c r="BA667" s="83"/>
      <c r="BB667" s="72"/>
      <c r="BC667" s="72"/>
      <c r="BD667" s="103"/>
      <c r="BE667" s="72"/>
      <c r="BF667" s="72"/>
      <c r="BH667" s="76"/>
      <c r="BI667" s="72"/>
      <c r="BJ667" s="79"/>
      <c r="BK667" s="84"/>
      <c r="BL667" s="76"/>
      <c r="BM667" s="76"/>
      <c r="BN667" s="89"/>
      <c r="BO667" s="89"/>
      <c r="BP667" s="76"/>
      <c r="BQ667" s="76"/>
      <c r="BR667" s="76"/>
    </row>
    <row r="668" spans="1:70" ht="15">
      <c r="A668" s="72"/>
      <c r="B668" s="72"/>
      <c r="C668" s="72"/>
      <c r="D668" s="72"/>
      <c r="E668" s="72"/>
      <c r="I668" s="72"/>
      <c r="J668" s="103"/>
      <c r="K668" s="72"/>
      <c r="L668" s="72"/>
      <c r="M668" s="72"/>
      <c r="N668" s="72"/>
      <c r="O668" s="72"/>
      <c r="Q668" s="78"/>
      <c r="R668" s="72"/>
      <c r="T668" s="72"/>
      <c r="U668" s="72"/>
      <c r="V668" s="72"/>
      <c r="W668" s="72"/>
      <c r="X668" s="72"/>
      <c r="Z668" s="78"/>
      <c r="AA668" s="72"/>
      <c r="AC668" s="72"/>
      <c r="AL668" s="72"/>
      <c r="AM668" s="72"/>
      <c r="AN668" s="72"/>
      <c r="AO668" s="72"/>
      <c r="AP668" s="72"/>
      <c r="AR668" s="78"/>
      <c r="AS668" s="72"/>
      <c r="AT668" s="80"/>
      <c r="AU668" s="72"/>
      <c r="AV668" s="72"/>
      <c r="AW668" s="104"/>
      <c r="AX668" s="72"/>
      <c r="AZ668" s="82"/>
      <c r="BA668" s="83"/>
      <c r="BB668" s="72"/>
      <c r="BC668" s="72"/>
      <c r="BD668" s="103"/>
      <c r="BE668" s="72"/>
      <c r="BF668" s="72"/>
      <c r="BH668" s="76"/>
      <c r="BI668" s="72"/>
      <c r="BJ668" s="79"/>
      <c r="BK668" s="84"/>
      <c r="BL668" s="76"/>
      <c r="BM668" s="76"/>
      <c r="BN668" s="89"/>
      <c r="BO668" s="89"/>
      <c r="BP668" s="76"/>
      <c r="BQ668" s="76"/>
      <c r="BR668" s="76"/>
    </row>
    <row r="669" spans="1:70" ht="15">
      <c r="A669" s="72"/>
      <c r="B669" s="72"/>
      <c r="C669" s="72"/>
      <c r="D669" s="72"/>
      <c r="E669" s="72"/>
      <c r="I669" s="72"/>
      <c r="J669" s="103"/>
      <c r="K669" s="72"/>
      <c r="L669" s="72"/>
      <c r="M669" s="72"/>
      <c r="N669" s="72"/>
      <c r="O669" s="72"/>
      <c r="Q669" s="78"/>
      <c r="R669" s="72"/>
      <c r="T669" s="72"/>
      <c r="U669" s="72"/>
      <c r="V669" s="72"/>
      <c r="W669" s="72"/>
      <c r="X669" s="72"/>
      <c r="Z669" s="78"/>
      <c r="AA669" s="72"/>
      <c r="AC669" s="72"/>
      <c r="AL669" s="72"/>
      <c r="AM669" s="72"/>
      <c r="AN669" s="72"/>
      <c r="AO669" s="72"/>
      <c r="AP669" s="72"/>
      <c r="AR669" s="78"/>
      <c r="AS669" s="72"/>
      <c r="AT669" s="80"/>
      <c r="AU669" s="72"/>
      <c r="AV669" s="72"/>
      <c r="AW669" s="104"/>
      <c r="AX669" s="72"/>
      <c r="AZ669" s="82"/>
      <c r="BA669" s="83"/>
      <c r="BB669" s="72"/>
      <c r="BC669" s="72"/>
      <c r="BD669" s="103"/>
      <c r="BE669" s="72"/>
      <c r="BF669" s="72"/>
      <c r="BH669" s="76"/>
      <c r="BI669" s="72"/>
      <c r="BJ669" s="79"/>
      <c r="BK669" s="84"/>
      <c r="BL669" s="76"/>
      <c r="BM669" s="76"/>
      <c r="BN669" s="89"/>
      <c r="BO669" s="89"/>
      <c r="BP669" s="76"/>
      <c r="BQ669" s="76"/>
      <c r="BR669" s="76"/>
    </row>
    <row r="670" spans="1:70" ht="15">
      <c r="A670" s="72"/>
      <c r="B670" s="72"/>
      <c r="C670" s="72"/>
      <c r="D670" s="72"/>
      <c r="E670" s="72"/>
      <c r="I670" s="72"/>
      <c r="J670" s="103"/>
      <c r="K670" s="72"/>
      <c r="L670" s="72"/>
      <c r="M670" s="72"/>
      <c r="N670" s="72"/>
      <c r="O670" s="72"/>
      <c r="Q670" s="78"/>
      <c r="R670" s="72"/>
      <c r="T670" s="72"/>
      <c r="U670" s="72"/>
      <c r="V670" s="72"/>
      <c r="W670" s="72"/>
      <c r="X670" s="72"/>
      <c r="Z670" s="78"/>
      <c r="AA670" s="72"/>
      <c r="AC670" s="72"/>
      <c r="AL670" s="72"/>
      <c r="AM670" s="72"/>
      <c r="AN670" s="72"/>
      <c r="AO670" s="72"/>
      <c r="AP670" s="72"/>
      <c r="AR670" s="78"/>
      <c r="AS670" s="72"/>
      <c r="AT670" s="80"/>
      <c r="AU670" s="72"/>
      <c r="AV670" s="72"/>
      <c r="AW670" s="104"/>
      <c r="AX670" s="72"/>
      <c r="AZ670" s="82"/>
      <c r="BA670" s="83"/>
      <c r="BB670" s="72"/>
      <c r="BC670" s="72"/>
      <c r="BD670" s="103"/>
      <c r="BE670" s="72"/>
      <c r="BF670" s="72"/>
      <c r="BH670" s="76"/>
      <c r="BI670" s="72"/>
      <c r="BJ670" s="79"/>
      <c r="BK670" s="84"/>
      <c r="BL670" s="76"/>
      <c r="BM670" s="76"/>
      <c r="BN670" s="89"/>
      <c r="BO670" s="89"/>
      <c r="BP670" s="76"/>
      <c r="BQ670" s="76"/>
      <c r="BR670" s="76"/>
    </row>
    <row r="671" spans="1:70" ht="15">
      <c r="A671" s="72"/>
      <c r="B671" s="72"/>
      <c r="C671" s="72"/>
      <c r="D671" s="72"/>
      <c r="E671" s="72"/>
      <c r="I671" s="72"/>
      <c r="J671" s="103"/>
      <c r="K671" s="72"/>
      <c r="L671" s="72"/>
      <c r="M671" s="72"/>
      <c r="N671" s="72"/>
      <c r="O671" s="72"/>
      <c r="Q671" s="78"/>
      <c r="R671" s="72"/>
      <c r="T671" s="72"/>
      <c r="U671" s="72"/>
      <c r="V671" s="72"/>
      <c r="W671" s="72"/>
      <c r="X671" s="72"/>
      <c r="Z671" s="78"/>
      <c r="AA671" s="72"/>
      <c r="AC671" s="72"/>
      <c r="AL671" s="72"/>
      <c r="AM671" s="72"/>
      <c r="AN671" s="72"/>
      <c r="AO671" s="72"/>
      <c r="AP671" s="72"/>
      <c r="AR671" s="78"/>
      <c r="AS671" s="72"/>
      <c r="AT671" s="80"/>
      <c r="AU671" s="72"/>
      <c r="AV671" s="72"/>
      <c r="AW671" s="104"/>
      <c r="AX671" s="72"/>
      <c r="AZ671" s="82"/>
      <c r="BA671" s="83"/>
      <c r="BB671" s="72"/>
      <c r="BC671" s="72"/>
      <c r="BD671" s="103"/>
      <c r="BE671" s="72"/>
      <c r="BF671" s="72"/>
      <c r="BH671" s="76"/>
      <c r="BI671" s="72"/>
      <c r="BJ671" s="79"/>
      <c r="BK671" s="84"/>
      <c r="BL671" s="76"/>
      <c r="BM671" s="76"/>
      <c r="BN671" s="89"/>
      <c r="BO671" s="89"/>
      <c r="BP671" s="76"/>
      <c r="BQ671" s="76"/>
      <c r="BR671" s="76"/>
    </row>
    <row r="672" spans="1:70" ht="15">
      <c r="A672" s="72"/>
      <c r="B672" s="72"/>
      <c r="C672" s="72"/>
      <c r="D672" s="72"/>
      <c r="E672" s="72"/>
      <c r="I672" s="72"/>
      <c r="J672" s="103"/>
      <c r="K672" s="72"/>
      <c r="L672" s="72"/>
      <c r="M672" s="72"/>
      <c r="N672" s="72"/>
      <c r="O672" s="72"/>
      <c r="Q672" s="78"/>
      <c r="R672" s="72"/>
      <c r="T672" s="72"/>
      <c r="U672" s="72"/>
      <c r="V672" s="72"/>
      <c r="W672" s="72"/>
      <c r="X672" s="72"/>
      <c r="Z672" s="78"/>
      <c r="AA672" s="72"/>
      <c r="AC672" s="72"/>
      <c r="AL672" s="72"/>
      <c r="AM672" s="72"/>
      <c r="AN672" s="72"/>
      <c r="AO672" s="72"/>
      <c r="AP672" s="72"/>
      <c r="AR672" s="78"/>
      <c r="AS672" s="72"/>
      <c r="AT672" s="80"/>
      <c r="AU672" s="72"/>
      <c r="AV672" s="72"/>
      <c r="AW672" s="104"/>
      <c r="AX672" s="72"/>
      <c r="AZ672" s="82"/>
      <c r="BA672" s="83"/>
      <c r="BB672" s="72"/>
      <c r="BC672" s="72"/>
      <c r="BD672" s="103"/>
      <c r="BE672" s="72"/>
      <c r="BF672" s="72"/>
      <c r="BH672" s="76"/>
      <c r="BI672" s="72"/>
      <c r="BJ672" s="79"/>
      <c r="BK672" s="84"/>
      <c r="BL672" s="76"/>
      <c r="BM672" s="76"/>
      <c r="BN672" s="89"/>
      <c r="BO672" s="89"/>
      <c r="BP672" s="76"/>
      <c r="BQ672" s="76"/>
      <c r="BR672" s="76"/>
    </row>
    <row r="673" spans="1:70" ht="15">
      <c r="A673" s="72"/>
      <c r="B673" s="72"/>
      <c r="C673" s="72"/>
      <c r="D673" s="72"/>
      <c r="E673" s="72"/>
      <c r="I673" s="72"/>
      <c r="J673" s="103"/>
      <c r="K673" s="72"/>
      <c r="L673" s="72"/>
      <c r="M673" s="72"/>
      <c r="N673" s="72"/>
      <c r="O673" s="72"/>
      <c r="Q673" s="78"/>
      <c r="R673" s="72"/>
      <c r="T673" s="72"/>
      <c r="U673" s="72"/>
      <c r="V673" s="72"/>
      <c r="W673" s="72"/>
      <c r="X673" s="72"/>
      <c r="Z673" s="78"/>
      <c r="AA673" s="72"/>
      <c r="AC673" s="72"/>
      <c r="AL673" s="72"/>
      <c r="AM673" s="72"/>
      <c r="AN673" s="72"/>
      <c r="AO673" s="72"/>
      <c r="AP673" s="72"/>
      <c r="AR673" s="78"/>
      <c r="AS673" s="72"/>
      <c r="AT673" s="80"/>
      <c r="AU673" s="72"/>
      <c r="AV673" s="72"/>
      <c r="AW673" s="104"/>
      <c r="AX673" s="72"/>
      <c r="AZ673" s="82"/>
      <c r="BA673" s="83"/>
      <c r="BB673" s="72"/>
      <c r="BC673" s="72"/>
      <c r="BD673" s="103"/>
      <c r="BE673" s="72"/>
      <c r="BF673" s="72"/>
      <c r="BH673" s="76"/>
      <c r="BI673" s="72"/>
      <c r="BJ673" s="79"/>
      <c r="BK673" s="84"/>
      <c r="BL673" s="76"/>
      <c r="BM673" s="76"/>
      <c r="BN673" s="89"/>
      <c r="BO673" s="89"/>
      <c r="BP673" s="76"/>
      <c r="BQ673" s="76"/>
      <c r="BR673" s="76"/>
    </row>
    <row r="674" spans="1:70" ht="15">
      <c r="A674" s="72"/>
      <c r="B674" s="72"/>
      <c r="C674" s="72"/>
      <c r="D674" s="72"/>
      <c r="E674" s="72"/>
      <c r="I674" s="72"/>
      <c r="J674" s="103"/>
      <c r="K674" s="72"/>
      <c r="L674" s="72"/>
      <c r="M674" s="72"/>
      <c r="N674" s="72"/>
      <c r="O674" s="72"/>
      <c r="Q674" s="78"/>
      <c r="R674" s="72"/>
      <c r="T674" s="72"/>
      <c r="U674" s="72"/>
      <c r="V674" s="72"/>
      <c r="W674" s="72"/>
      <c r="X674" s="72"/>
      <c r="Z674" s="78"/>
      <c r="AA674" s="72"/>
      <c r="AC674" s="72"/>
      <c r="AL674" s="72"/>
      <c r="AM674" s="72"/>
      <c r="AN674" s="72"/>
      <c r="AO674" s="72"/>
      <c r="AP674" s="72"/>
      <c r="AR674" s="78"/>
      <c r="AS674" s="72"/>
      <c r="AT674" s="80"/>
      <c r="AU674" s="72"/>
      <c r="AV674" s="72"/>
      <c r="AW674" s="104"/>
      <c r="AX674" s="72"/>
      <c r="AZ674" s="82"/>
      <c r="BA674" s="83"/>
      <c r="BB674" s="72"/>
      <c r="BC674" s="72"/>
      <c r="BD674" s="103"/>
      <c r="BE674" s="72"/>
      <c r="BF674" s="72"/>
      <c r="BH674" s="76"/>
      <c r="BI674" s="72"/>
      <c r="BJ674" s="79"/>
      <c r="BK674" s="84"/>
      <c r="BL674" s="76"/>
      <c r="BM674" s="76"/>
      <c r="BN674" s="89"/>
      <c r="BO674" s="89"/>
      <c r="BP674" s="76"/>
      <c r="BQ674" s="76"/>
      <c r="BR674" s="76"/>
    </row>
    <row r="675" spans="1:70" ht="15">
      <c r="A675" s="72"/>
      <c r="B675" s="72"/>
      <c r="C675" s="72"/>
      <c r="D675" s="72"/>
      <c r="E675" s="72"/>
      <c r="I675" s="72"/>
      <c r="J675" s="103"/>
      <c r="K675" s="72"/>
      <c r="L675" s="72"/>
      <c r="M675" s="72"/>
      <c r="N675" s="72"/>
      <c r="O675" s="72"/>
      <c r="Q675" s="78"/>
      <c r="R675" s="72"/>
      <c r="T675" s="72"/>
      <c r="U675" s="72"/>
      <c r="V675" s="72"/>
      <c r="W675" s="72"/>
      <c r="X675" s="72"/>
      <c r="Z675" s="78"/>
      <c r="AA675" s="72"/>
      <c r="AC675" s="72"/>
      <c r="AL675" s="72"/>
      <c r="AM675" s="72"/>
      <c r="AN675" s="72"/>
      <c r="AO675" s="72"/>
      <c r="AP675" s="72"/>
      <c r="AR675" s="78"/>
      <c r="AS675" s="72"/>
      <c r="AT675" s="80"/>
      <c r="AU675" s="72"/>
      <c r="AV675" s="72"/>
      <c r="AW675" s="104"/>
      <c r="AX675" s="72"/>
      <c r="AZ675" s="82"/>
      <c r="BA675" s="83"/>
      <c r="BB675" s="72"/>
      <c r="BC675" s="72"/>
      <c r="BD675" s="103"/>
      <c r="BE675" s="72"/>
      <c r="BF675" s="72"/>
      <c r="BH675" s="76"/>
      <c r="BI675" s="72"/>
      <c r="BJ675" s="79"/>
      <c r="BK675" s="84"/>
      <c r="BL675" s="76"/>
      <c r="BM675" s="76"/>
      <c r="BN675" s="89"/>
      <c r="BO675" s="89"/>
      <c r="BP675" s="76"/>
      <c r="BQ675" s="76"/>
      <c r="BR675" s="76"/>
    </row>
    <row r="676" spans="1:70" ht="15">
      <c r="A676" s="72"/>
      <c r="B676" s="72"/>
      <c r="C676" s="72"/>
      <c r="D676" s="72"/>
      <c r="E676" s="72"/>
      <c r="I676" s="72"/>
      <c r="J676" s="103"/>
      <c r="K676" s="72"/>
      <c r="L676" s="72"/>
      <c r="M676" s="72"/>
      <c r="N676" s="72"/>
      <c r="O676" s="72"/>
      <c r="Q676" s="78"/>
      <c r="R676" s="72"/>
      <c r="T676" s="72"/>
      <c r="U676" s="72"/>
      <c r="V676" s="72"/>
      <c r="W676" s="72"/>
      <c r="X676" s="72"/>
      <c r="Z676" s="78"/>
      <c r="AA676" s="72"/>
      <c r="AC676" s="72"/>
      <c r="AL676" s="72"/>
      <c r="AM676" s="72"/>
      <c r="AN676" s="72"/>
      <c r="AO676" s="72"/>
      <c r="AP676" s="72"/>
      <c r="AR676" s="78"/>
      <c r="AS676" s="72"/>
      <c r="AT676" s="80"/>
      <c r="AU676" s="72"/>
      <c r="AV676" s="72"/>
      <c r="AW676" s="104"/>
      <c r="AX676" s="72"/>
      <c r="AZ676" s="82"/>
      <c r="BA676" s="83"/>
      <c r="BB676" s="72"/>
      <c r="BC676" s="72"/>
      <c r="BD676" s="103"/>
      <c r="BE676" s="72"/>
      <c r="BF676" s="72"/>
      <c r="BH676" s="76"/>
      <c r="BI676" s="72"/>
      <c r="BJ676" s="79"/>
      <c r="BK676" s="84"/>
      <c r="BL676" s="76"/>
      <c r="BM676" s="76"/>
      <c r="BN676" s="89"/>
      <c r="BO676" s="89"/>
      <c r="BP676" s="76"/>
      <c r="BQ676" s="76"/>
      <c r="BR676" s="76"/>
    </row>
    <row r="677" spans="1:70" ht="15">
      <c r="A677" s="72"/>
      <c r="B677" s="72"/>
      <c r="C677" s="72"/>
      <c r="D677" s="72"/>
      <c r="E677" s="72"/>
      <c r="I677" s="72"/>
      <c r="J677" s="103"/>
      <c r="K677" s="72"/>
      <c r="L677" s="72"/>
      <c r="M677" s="72"/>
      <c r="N677" s="72"/>
      <c r="O677" s="72"/>
      <c r="Q677" s="78"/>
      <c r="R677" s="72"/>
      <c r="T677" s="72"/>
      <c r="U677" s="72"/>
      <c r="V677" s="72"/>
      <c r="W677" s="72"/>
      <c r="X677" s="72"/>
      <c r="Z677" s="78"/>
      <c r="AA677" s="72"/>
      <c r="AC677" s="72"/>
      <c r="AL677" s="72"/>
      <c r="AM677" s="72"/>
      <c r="AN677" s="72"/>
      <c r="AO677" s="72"/>
      <c r="AP677" s="72"/>
      <c r="AR677" s="78"/>
      <c r="AS677" s="72"/>
      <c r="AT677" s="80"/>
      <c r="AU677" s="72"/>
      <c r="AV677" s="72"/>
      <c r="AW677" s="104"/>
      <c r="AX677" s="72"/>
      <c r="AZ677" s="82"/>
      <c r="BA677" s="83"/>
      <c r="BB677" s="72"/>
      <c r="BC677" s="72"/>
      <c r="BD677" s="103"/>
      <c r="BE677" s="72"/>
      <c r="BF677" s="72"/>
      <c r="BH677" s="76"/>
      <c r="BI677" s="72"/>
      <c r="BJ677" s="79"/>
      <c r="BK677" s="84"/>
      <c r="BL677" s="76"/>
      <c r="BM677" s="76"/>
      <c r="BN677" s="89"/>
      <c r="BO677" s="89"/>
      <c r="BP677" s="76"/>
      <c r="BQ677" s="76"/>
      <c r="BR677" s="76"/>
    </row>
    <row r="678" spans="1:70" ht="15">
      <c r="A678" s="72"/>
      <c r="B678" s="72"/>
      <c r="C678" s="72"/>
      <c r="D678" s="72"/>
      <c r="E678" s="72"/>
      <c r="I678" s="72"/>
      <c r="J678" s="103"/>
      <c r="K678" s="72"/>
      <c r="L678" s="72"/>
      <c r="M678" s="72"/>
      <c r="N678" s="72"/>
      <c r="O678" s="72"/>
      <c r="Q678" s="78"/>
      <c r="R678" s="72"/>
      <c r="T678" s="72"/>
      <c r="U678" s="72"/>
      <c r="V678" s="72"/>
      <c r="W678" s="72"/>
      <c r="X678" s="72"/>
      <c r="Z678" s="78"/>
      <c r="AA678" s="72"/>
      <c r="AC678" s="72"/>
      <c r="AL678" s="72"/>
      <c r="AM678" s="72"/>
      <c r="AN678" s="72"/>
      <c r="AO678" s="72"/>
      <c r="AP678" s="72"/>
      <c r="AR678" s="78"/>
      <c r="AS678" s="72"/>
      <c r="AT678" s="80"/>
      <c r="AU678" s="72"/>
      <c r="AV678" s="72"/>
      <c r="AW678" s="104"/>
      <c r="AX678" s="72"/>
      <c r="AZ678" s="82"/>
      <c r="BA678" s="83"/>
      <c r="BB678" s="72"/>
      <c r="BC678" s="72"/>
      <c r="BD678" s="103"/>
      <c r="BE678" s="72"/>
      <c r="BF678" s="72"/>
      <c r="BH678" s="76"/>
      <c r="BI678" s="72"/>
      <c r="BJ678" s="79"/>
      <c r="BK678" s="84"/>
      <c r="BL678" s="76"/>
      <c r="BM678" s="76"/>
      <c r="BN678" s="89"/>
      <c r="BO678" s="89"/>
      <c r="BP678" s="76"/>
      <c r="BQ678" s="76"/>
      <c r="BR678" s="76"/>
    </row>
    <row r="679" spans="1:70" ht="15">
      <c r="A679" s="72"/>
      <c r="B679" s="72"/>
      <c r="C679" s="72"/>
      <c r="D679" s="72"/>
      <c r="E679" s="72"/>
      <c r="I679" s="72"/>
      <c r="J679" s="103"/>
      <c r="K679" s="72"/>
      <c r="L679" s="72"/>
      <c r="M679" s="72"/>
      <c r="N679" s="72"/>
      <c r="O679" s="72"/>
      <c r="Q679" s="78"/>
      <c r="R679" s="72"/>
      <c r="T679" s="72"/>
      <c r="U679" s="72"/>
      <c r="V679" s="72"/>
      <c r="W679" s="72"/>
      <c r="X679" s="72"/>
      <c r="Z679" s="78"/>
      <c r="AA679" s="72"/>
      <c r="AC679" s="72"/>
      <c r="AL679" s="72"/>
      <c r="AM679" s="72"/>
      <c r="AN679" s="72"/>
      <c r="AO679" s="72"/>
      <c r="AP679" s="72"/>
      <c r="AR679" s="78"/>
      <c r="AS679" s="72"/>
      <c r="AT679" s="80"/>
      <c r="AU679" s="72"/>
      <c r="AV679" s="72"/>
      <c r="AW679" s="104"/>
      <c r="AX679" s="72"/>
      <c r="AZ679" s="82"/>
      <c r="BA679" s="83"/>
      <c r="BB679" s="72"/>
      <c r="BC679" s="72"/>
      <c r="BD679" s="103"/>
      <c r="BE679" s="72"/>
      <c r="BF679" s="72"/>
      <c r="BH679" s="76"/>
      <c r="BI679" s="72"/>
      <c r="BJ679" s="79"/>
      <c r="BK679" s="84"/>
      <c r="BL679" s="76"/>
      <c r="BM679" s="76"/>
      <c r="BN679" s="89"/>
      <c r="BO679" s="89"/>
      <c r="BP679" s="76"/>
      <c r="BQ679" s="76"/>
      <c r="BR679" s="76"/>
    </row>
    <row r="680" spans="1:70" ht="15">
      <c r="A680" s="72"/>
      <c r="B680" s="72"/>
      <c r="C680" s="72"/>
      <c r="D680" s="72"/>
      <c r="E680" s="72"/>
      <c r="I680" s="72"/>
      <c r="J680" s="103"/>
      <c r="K680" s="72"/>
      <c r="L680" s="72"/>
      <c r="M680" s="72"/>
      <c r="N680" s="72"/>
      <c r="O680" s="72"/>
      <c r="Q680" s="78"/>
      <c r="R680" s="72"/>
      <c r="T680" s="72"/>
      <c r="U680" s="72"/>
      <c r="V680" s="72"/>
      <c r="W680" s="72"/>
      <c r="X680" s="72"/>
      <c r="Z680" s="78"/>
      <c r="AA680" s="72"/>
      <c r="AC680" s="72"/>
      <c r="AL680" s="72"/>
      <c r="AM680" s="72"/>
      <c r="AN680" s="72"/>
      <c r="AO680" s="72"/>
      <c r="AP680" s="72"/>
      <c r="AR680" s="78"/>
      <c r="AS680" s="72"/>
      <c r="AT680" s="80"/>
      <c r="AU680" s="72"/>
      <c r="AV680" s="72"/>
      <c r="AW680" s="104"/>
      <c r="AX680" s="72"/>
      <c r="AZ680" s="82"/>
      <c r="BA680" s="83"/>
      <c r="BB680" s="72"/>
      <c r="BC680" s="72"/>
      <c r="BD680" s="103"/>
      <c r="BE680" s="72"/>
      <c r="BF680" s="72"/>
      <c r="BH680" s="76"/>
      <c r="BI680" s="72"/>
      <c r="BJ680" s="79"/>
      <c r="BK680" s="84"/>
      <c r="BL680" s="76"/>
      <c r="BM680" s="76"/>
      <c r="BN680" s="89"/>
      <c r="BO680" s="89"/>
      <c r="BP680" s="76"/>
      <c r="BQ680" s="76"/>
      <c r="BR680" s="76"/>
    </row>
    <row r="681" spans="1:70" ht="15">
      <c r="A681" s="72"/>
      <c r="B681" s="72"/>
      <c r="C681" s="72"/>
      <c r="D681" s="72"/>
      <c r="E681" s="72"/>
      <c r="I681" s="72"/>
      <c r="J681" s="103"/>
      <c r="K681" s="72"/>
      <c r="L681" s="72"/>
      <c r="M681" s="72"/>
      <c r="N681" s="72"/>
      <c r="O681" s="72"/>
      <c r="Q681" s="78"/>
      <c r="R681" s="72"/>
      <c r="T681" s="72"/>
      <c r="U681" s="72"/>
      <c r="V681" s="72"/>
      <c r="W681" s="72"/>
      <c r="X681" s="72"/>
      <c r="Z681" s="78"/>
      <c r="AA681" s="72"/>
      <c r="AC681" s="72"/>
      <c r="AL681" s="72"/>
      <c r="AM681" s="72"/>
      <c r="AN681" s="72"/>
      <c r="AO681" s="72"/>
      <c r="AP681" s="72"/>
      <c r="AR681" s="78"/>
      <c r="AS681" s="72"/>
      <c r="AT681" s="80"/>
      <c r="AU681" s="72"/>
      <c r="AV681" s="72"/>
      <c r="AW681" s="104"/>
      <c r="AX681" s="72"/>
      <c r="AZ681" s="82"/>
      <c r="BA681" s="83"/>
      <c r="BB681" s="72"/>
      <c r="BC681" s="72"/>
      <c r="BD681" s="103"/>
      <c r="BE681" s="72"/>
      <c r="BF681" s="72"/>
      <c r="BH681" s="76"/>
      <c r="BI681" s="72"/>
      <c r="BJ681" s="79"/>
      <c r="BK681" s="84"/>
      <c r="BL681" s="76"/>
      <c r="BM681" s="76"/>
      <c r="BN681" s="89"/>
      <c r="BO681" s="89"/>
      <c r="BP681" s="76"/>
      <c r="BQ681" s="76"/>
      <c r="BR681" s="76"/>
    </row>
    <row r="682" spans="1:70" ht="15">
      <c r="A682" s="72"/>
      <c r="B682" s="72"/>
      <c r="C682" s="72"/>
      <c r="D682" s="72"/>
      <c r="E682" s="72"/>
      <c r="I682" s="72"/>
      <c r="J682" s="103"/>
      <c r="K682" s="72"/>
      <c r="L682" s="72"/>
      <c r="M682" s="72"/>
      <c r="N682" s="72"/>
      <c r="O682" s="72"/>
      <c r="Q682" s="78"/>
      <c r="R682" s="72"/>
      <c r="T682" s="72"/>
      <c r="U682" s="72"/>
      <c r="V682" s="72"/>
      <c r="W682" s="72"/>
      <c r="X682" s="72"/>
      <c r="Z682" s="78"/>
      <c r="AA682" s="72"/>
      <c r="AC682" s="72"/>
      <c r="AL682" s="72"/>
      <c r="AM682" s="72"/>
      <c r="AN682" s="72"/>
      <c r="AO682" s="72"/>
      <c r="AP682" s="72"/>
      <c r="AR682" s="78"/>
      <c r="AS682" s="72"/>
      <c r="AT682" s="80"/>
      <c r="AU682" s="72"/>
      <c r="AV682" s="72"/>
      <c r="AW682" s="104"/>
      <c r="AX682" s="72"/>
      <c r="AZ682" s="82"/>
      <c r="BA682" s="83"/>
      <c r="BB682" s="72"/>
      <c r="BC682" s="72"/>
      <c r="BD682" s="103"/>
      <c r="BE682" s="72"/>
      <c r="BF682" s="72"/>
      <c r="BH682" s="76"/>
      <c r="BI682" s="72"/>
      <c r="BJ682" s="79"/>
      <c r="BK682" s="84"/>
      <c r="BL682" s="76"/>
      <c r="BM682" s="76"/>
      <c r="BN682" s="89"/>
      <c r="BO682" s="89"/>
      <c r="BP682" s="76"/>
      <c r="BQ682" s="76"/>
      <c r="BR682" s="76"/>
    </row>
    <row r="683" spans="1:70" ht="15">
      <c r="A683" s="72"/>
      <c r="B683" s="72"/>
      <c r="C683" s="72"/>
      <c r="D683" s="72"/>
      <c r="E683" s="72"/>
      <c r="I683" s="72"/>
      <c r="J683" s="103"/>
      <c r="K683" s="72"/>
      <c r="L683" s="72"/>
      <c r="M683" s="72"/>
      <c r="N683" s="72"/>
      <c r="O683" s="72"/>
      <c r="Q683" s="78"/>
      <c r="R683" s="72"/>
      <c r="T683" s="72"/>
      <c r="U683" s="72"/>
      <c r="V683" s="72"/>
      <c r="W683" s="72"/>
      <c r="X683" s="72"/>
      <c r="Z683" s="78"/>
      <c r="AA683" s="72"/>
      <c r="AC683" s="72"/>
      <c r="AL683" s="72"/>
      <c r="AM683" s="72"/>
      <c r="AN683" s="72"/>
      <c r="AO683" s="72"/>
      <c r="AP683" s="72"/>
      <c r="AR683" s="78"/>
      <c r="AS683" s="72"/>
      <c r="AT683" s="80"/>
      <c r="AU683" s="72"/>
      <c r="AV683" s="72"/>
      <c r="AW683" s="104"/>
      <c r="AX683" s="72"/>
      <c r="AZ683" s="82"/>
      <c r="BA683" s="83"/>
      <c r="BB683" s="72"/>
      <c r="BC683" s="72"/>
      <c r="BD683" s="103"/>
      <c r="BE683" s="72"/>
      <c r="BF683" s="72"/>
      <c r="BH683" s="76"/>
      <c r="BI683" s="72"/>
      <c r="BJ683" s="79"/>
      <c r="BK683" s="84"/>
      <c r="BL683" s="76"/>
      <c r="BM683" s="76"/>
      <c r="BN683" s="89"/>
      <c r="BO683" s="89"/>
      <c r="BP683" s="76"/>
      <c r="BQ683" s="76"/>
      <c r="BR683" s="76"/>
    </row>
    <row r="684" spans="1:70" ht="15">
      <c r="A684" s="72"/>
      <c r="B684" s="72"/>
      <c r="C684" s="72"/>
      <c r="D684" s="72"/>
      <c r="E684" s="72"/>
      <c r="I684" s="72"/>
      <c r="J684" s="103"/>
      <c r="K684" s="72"/>
      <c r="L684" s="72"/>
      <c r="M684" s="72"/>
      <c r="N684" s="72"/>
      <c r="O684" s="72"/>
      <c r="Q684" s="78"/>
      <c r="R684" s="72"/>
      <c r="T684" s="72"/>
      <c r="U684" s="72"/>
      <c r="V684" s="72"/>
      <c r="W684" s="72"/>
      <c r="X684" s="72"/>
      <c r="Z684" s="78"/>
      <c r="AA684" s="72"/>
      <c r="AC684" s="72"/>
      <c r="AL684" s="72"/>
      <c r="AM684" s="72"/>
      <c r="AN684" s="72"/>
      <c r="AO684" s="72"/>
      <c r="AP684" s="72"/>
      <c r="AR684" s="78"/>
      <c r="AS684" s="72"/>
      <c r="AT684" s="80"/>
      <c r="AU684" s="72"/>
      <c r="AV684" s="72"/>
      <c r="AW684" s="104"/>
      <c r="AX684" s="72"/>
      <c r="AZ684" s="82"/>
      <c r="BA684" s="83"/>
      <c r="BB684" s="72"/>
      <c r="BC684" s="72"/>
      <c r="BD684" s="103"/>
      <c r="BE684" s="72"/>
      <c r="BF684" s="72"/>
      <c r="BH684" s="76"/>
      <c r="BI684" s="72"/>
      <c r="BJ684" s="79"/>
      <c r="BK684" s="84"/>
      <c r="BL684" s="76"/>
      <c r="BM684" s="76"/>
      <c r="BN684" s="89"/>
      <c r="BO684" s="89"/>
      <c r="BP684" s="76"/>
      <c r="BQ684" s="76"/>
      <c r="BR684" s="76"/>
    </row>
    <row r="685" spans="1:70" ht="15">
      <c r="A685" s="72"/>
      <c r="B685" s="72"/>
      <c r="C685" s="72"/>
      <c r="D685" s="72"/>
      <c r="E685" s="72"/>
      <c r="I685" s="72"/>
      <c r="J685" s="103"/>
      <c r="K685" s="72"/>
      <c r="L685" s="72"/>
      <c r="M685" s="72"/>
      <c r="N685" s="72"/>
      <c r="O685" s="72"/>
      <c r="Q685" s="78"/>
      <c r="R685" s="72"/>
      <c r="T685" s="72"/>
      <c r="U685" s="72"/>
      <c r="V685" s="72"/>
      <c r="W685" s="72"/>
      <c r="X685" s="72"/>
      <c r="Z685" s="78"/>
      <c r="AA685" s="72"/>
      <c r="AC685" s="72"/>
      <c r="AL685" s="72"/>
      <c r="AM685" s="72"/>
      <c r="AN685" s="72"/>
      <c r="AO685" s="72"/>
      <c r="AP685" s="72"/>
      <c r="AR685" s="78"/>
      <c r="AS685" s="72"/>
      <c r="AT685" s="80"/>
      <c r="AU685" s="72"/>
      <c r="AV685" s="72"/>
      <c r="AW685" s="104"/>
      <c r="AX685" s="72"/>
      <c r="AZ685" s="82"/>
      <c r="BA685" s="83"/>
      <c r="BB685" s="72"/>
      <c r="BC685" s="72"/>
      <c r="BD685" s="103"/>
      <c r="BE685" s="72"/>
      <c r="BF685" s="72"/>
      <c r="BH685" s="76"/>
      <c r="BI685" s="72"/>
      <c r="BJ685" s="79"/>
      <c r="BK685" s="84"/>
      <c r="BL685" s="76"/>
      <c r="BM685" s="76"/>
      <c r="BN685" s="89"/>
      <c r="BO685" s="89"/>
      <c r="BP685" s="76"/>
      <c r="BQ685" s="76"/>
      <c r="BR685" s="76"/>
    </row>
    <row r="686" spans="1:70" ht="15">
      <c r="A686" s="72"/>
      <c r="B686" s="72"/>
      <c r="C686" s="72"/>
      <c r="D686" s="72"/>
      <c r="E686" s="72"/>
      <c r="I686" s="72"/>
      <c r="J686" s="103"/>
      <c r="K686" s="72"/>
      <c r="L686" s="72"/>
      <c r="M686" s="72"/>
      <c r="N686" s="72"/>
      <c r="O686" s="72"/>
      <c r="Q686" s="78"/>
      <c r="R686" s="72"/>
      <c r="T686" s="72"/>
      <c r="U686" s="72"/>
      <c r="V686" s="72"/>
      <c r="W686" s="72"/>
      <c r="X686" s="72"/>
      <c r="Z686" s="78"/>
      <c r="AA686" s="72"/>
      <c r="AC686" s="72"/>
      <c r="AL686" s="72"/>
      <c r="AM686" s="72"/>
      <c r="AN686" s="72"/>
      <c r="AO686" s="72"/>
      <c r="AP686" s="72"/>
      <c r="AR686" s="78"/>
      <c r="AS686" s="72"/>
      <c r="AT686" s="80"/>
      <c r="AU686" s="72"/>
      <c r="AV686" s="72"/>
      <c r="AW686" s="104"/>
      <c r="AX686" s="72"/>
      <c r="AZ686" s="82"/>
      <c r="BA686" s="83"/>
      <c r="BB686" s="72"/>
      <c r="BC686" s="72"/>
      <c r="BD686" s="103"/>
      <c r="BE686" s="72"/>
      <c r="BF686" s="72"/>
      <c r="BH686" s="76"/>
      <c r="BI686" s="72"/>
      <c r="BJ686" s="79"/>
      <c r="BK686" s="84"/>
      <c r="BL686" s="76"/>
      <c r="BM686" s="76"/>
      <c r="BN686" s="89"/>
      <c r="BO686" s="89"/>
      <c r="BP686" s="76"/>
      <c r="BQ686" s="76"/>
      <c r="BR686" s="76"/>
    </row>
    <row r="687" spans="1:70" ht="15">
      <c r="A687" s="72"/>
      <c r="B687" s="72"/>
      <c r="C687" s="72"/>
      <c r="D687" s="72"/>
      <c r="E687" s="72"/>
      <c r="I687" s="72"/>
      <c r="J687" s="103"/>
      <c r="K687" s="72"/>
      <c r="L687" s="72"/>
      <c r="M687" s="72"/>
      <c r="N687" s="72"/>
      <c r="O687" s="72"/>
      <c r="Q687" s="78"/>
      <c r="R687" s="72"/>
      <c r="T687" s="72"/>
      <c r="U687" s="72"/>
      <c r="V687" s="72"/>
      <c r="W687" s="72"/>
      <c r="X687" s="72"/>
      <c r="Z687" s="78"/>
      <c r="AA687" s="72"/>
      <c r="AC687" s="72"/>
      <c r="AL687" s="72"/>
      <c r="AM687" s="72"/>
      <c r="AN687" s="72"/>
      <c r="AO687" s="72"/>
      <c r="AP687" s="72"/>
      <c r="AR687" s="78"/>
      <c r="AS687" s="72"/>
      <c r="AT687" s="80"/>
      <c r="AU687" s="72"/>
      <c r="AV687" s="72"/>
      <c r="AW687" s="104"/>
      <c r="AX687" s="72"/>
      <c r="AZ687" s="82"/>
      <c r="BA687" s="83"/>
      <c r="BB687" s="72"/>
      <c r="BC687" s="72"/>
      <c r="BD687" s="103"/>
      <c r="BE687" s="72"/>
      <c r="BF687" s="72"/>
      <c r="BH687" s="76"/>
      <c r="BI687" s="72"/>
      <c r="BJ687" s="79"/>
      <c r="BK687" s="84"/>
      <c r="BL687" s="76"/>
      <c r="BM687" s="76"/>
      <c r="BN687" s="89"/>
      <c r="BO687" s="89"/>
      <c r="BP687" s="76"/>
      <c r="BQ687" s="76"/>
      <c r="BR687" s="76"/>
    </row>
    <row r="688" spans="1:70" ht="15">
      <c r="A688" s="72"/>
      <c r="B688" s="72"/>
      <c r="C688" s="72"/>
      <c r="D688" s="72"/>
      <c r="E688" s="72"/>
      <c r="I688" s="72"/>
      <c r="J688" s="103"/>
      <c r="K688" s="72"/>
      <c r="L688" s="72"/>
      <c r="M688" s="72"/>
      <c r="N688" s="72"/>
      <c r="O688" s="72"/>
      <c r="Q688" s="78"/>
      <c r="R688" s="72"/>
      <c r="T688" s="72"/>
      <c r="U688" s="72"/>
      <c r="V688" s="72"/>
      <c r="W688" s="72"/>
      <c r="X688" s="72"/>
      <c r="Z688" s="78"/>
      <c r="AA688" s="72"/>
      <c r="AC688" s="72"/>
      <c r="AL688" s="72"/>
      <c r="AM688" s="72"/>
      <c r="AN688" s="72"/>
      <c r="AO688" s="72"/>
      <c r="AP688" s="72"/>
      <c r="AR688" s="78"/>
      <c r="AS688" s="72"/>
      <c r="AT688" s="80"/>
      <c r="AU688" s="72"/>
      <c r="AV688" s="72"/>
      <c r="AW688" s="104"/>
      <c r="AX688" s="72"/>
      <c r="AZ688" s="82"/>
      <c r="BA688" s="83"/>
      <c r="BB688" s="72"/>
      <c r="BC688" s="72"/>
      <c r="BD688" s="103"/>
      <c r="BE688" s="72"/>
      <c r="BF688" s="72"/>
      <c r="BH688" s="76"/>
      <c r="BI688" s="72"/>
      <c r="BJ688" s="79"/>
      <c r="BK688" s="84"/>
      <c r="BL688" s="76"/>
      <c r="BM688" s="76"/>
      <c r="BN688" s="89"/>
      <c r="BO688" s="89"/>
      <c r="BP688" s="76"/>
      <c r="BQ688" s="76"/>
      <c r="BR688" s="76"/>
    </row>
    <row r="689" spans="1:70" ht="15">
      <c r="A689" s="72"/>
      <c r="B689" s="72"/>
      <c r="C689" s="72"/>
      <c r="D689" s="72"/>
      <c r="E689" s="72"/>
      <c r="I689" s="72"/>
      <c r="J689" s="103"/>
      <c r="K689" s="72"/>
      <c r="L689" s="72"/>
      <c r="M689" s="72"/>
      <c r="N689" s="72"/>
      <c r="O689" s="72"/>
      <c r="Q689" s="78"/>
      <c r="R689" s="72"/>
      <c r="T689" s="72"/>
      <c r="U689" s="72"/>
      <c r="V689" s="72"/>
      <c r="W689" s="72"/>
      <c r="X689" s="72"/>
      <c r="Z689" s="78"/>
      <c r="AA689" s="72"/>
      <c r="AC689" s="72"/>
      <c r="AL689" s="72"/>
      <c r="AM689" s="72"/>
      <c r="AN689" s="72"/>
      <c r="AO689" s="72"/>
      <c r="AP689" s="72"/>
      <c r="AR689" s="78"/>
      <c r="AS689" s="72"/>
      <c r="AT689" s="80"/>
      <c r="AU689" s="72"/>
      <c r="AV689" s="72"/>
      <c r="AW689" s="104"/>
      <c r="AX689" s="72"/>
      <c r="AZ689" s="82"/>
      <c r="BA689" s="83"/>
      <c r="BB689" s="72"/>
      <c r="BC689" s="72"/>
      <c r="BD689" s="103"/>
      <c r="BE689" s="72"/>
      <c r="BF689" s="72"/>
      <c r="BH689" s="76"/>
      <c r="BI689" s="72"/>
      <c r="BJ689" s="79"/>
      <c r="BK689" s="84"/>
      <c r="BL689" s="76"/>
      <c r="BM689" s="76"/>
      <c r="BN689" s="89"/>
      <c r="BO689" s="89"/>
      <c r="BP689" s="76"/>
      <c r="BQ689" s="76"/>
      <c r="BR689" s="76"/>
    </row>
    <row r="690" spans="1:70" ht="15">
      <c r="A690" s="72"/>
      <c r="B690" s="72"/>
      <c r="C690" s="72"/>
      <c r="D690" s="72"/>
      <c r="E690" s="72"/>
      <c r="I690" s="72"/>
      <c r="J690" s="103"/>
      <c r="K690" s="72"/>
      <c r="L690" s="72"/>
      <c r="M690" s="72"/>
      <c r="N690" s="72"/>
      <c r="O690" s="72"/>
      <c r="Q690" s="78"/>
      <c r="R690" s="72"/>
      <c r="T690" s="72"/>
      <c r="U690" s="72"/>
      <c r="V690" s="72"/>
      <c r="W690" s="72"/>
      <c r="X690" s="72"/>
      <c r="Z690" s="78"/>
      <c r="AA690" s="72"/>
      <c r="AC690" s="72"/>
      <c r="AL690" s="72"/>
      <c r="AM690" s="72"/>
      <c r="AN690" s="72"/>
      <c r="AO690" s="72"/>
      <c r="AP690" s="72"/>
      <c r="AR690" s="78"/>
      <c r="AS690" s="72"/>
      <c r="AT690" s="80"/>
      <c r="AU690" s="72"/>
      <c r="AV690" s="72"/>
      <c r="AW690" s="104"/>
      <c r="AX690" s="72"/>
      <c r="AZ690" s="82"/>
      <c r="BA690" s="83"/>
      <c r="BB690" s="72"/>
      <c r="BC690" s="72"/>
      <c r="BD690" s="103"/>
      <c r="BE690" s="72"/>
      <c r="BF690" s="72"/>
      <c r="BH690" s="76"/>
      <c r="BI690" s="72"/>
      <c r="BJ690" s="79"/>
      <c r="BK690" s="84"/>
      <c r="BL690" s="76"/>
      <c r="BM690" s="76"/>
      <c r="BN690" s="89"/>
      <c r="BO690" s="89"/>
      <c r="BP690" s="76"/>
      <c r="BQ690" s="76"/>
      <c r="BR690" s="76"/>
    </row>
    <row r="691" spans="1:70" ht="15">
      <c r="A691" s="72"/>
      <c r="B691" s="72"/>
      <c r="C691" s="72"/>
      <c r="D691" s="72"/>
      <c r="E691" s="72"/>
      <c r="I691" s="72"/>
      <c r="J691" s="103"/>
      <c r="K691" s="72"/>
      <c r="L691" s="72"/>
      <c r="M691" s="72"/>
      <c r="N691" s="72"/>
      <c r="O691" s="72"/>
      <c r="Q691" s="78"/>
      <c r="R691" s="72"/>
      <c r="T691" s="72"/>
      <c r="U691" s="72"/>
      <c r="V691" s="72"/>
      <c r="W691" s="72"/>
      <c r="X691" s="72"/>
      <c r="Z691" s="78"/>
      <c r="AA691" s="72"/>
      <c r="AC691" s="72"/>
      <c r="AL691" s="72"/>
      <c r="AM691" s="72"/>
      <c r="AN691" s="72"/>
      <c r="AO691" s="72"/>
      <c r="AP691" s="72"/>
      <c r="AR691" s="78"/>
      <c r="AS691" s="72"/>
      <c r="AT691" s="80"/>
      <c r="AU691" s="72"/>
      <c r="AV691" s="72"/>
      <c r="AW691" s="104"/>
      <c r="AX691" s="72"/>
      <c r="AZ691" s="82"/>
      <c r="BA691" s="83"/>
      <c r="BB691" s="72"/>
      <c r="BC691" s="72"/>
      <c r="BD691" s="103"/>
      <c r="BE691" s="72"/>
      <c r="BF691" s="72"/>
      <c r="BH691" s="76"/>
      <c r="BI691" s="72"/>
      <c r="BJ691" s="79"/>
      <c r="BK691" s="84"/>
      <c r="BL691" s="76"/>
      <c r="BM691" s="76"/>
      <c r="BN691" s="89"/>
      <c r="BO691" s="89"/>
      <c r="BP691" s="76"/>
      <c r="BQ691" s="76"/>
      <c r="BR691" s="76"/>
    </row>
    <row r="692" spans="1:70" ht="15">
      <c r="A692" s="72"/>
      <c r="B692" s="72"/>
      <c r="C692" s="72"/>
      <c r="D692" s="72"/>
      <c r="E692" s="72"/>
      <c r="I692" s="72"/>
      <c r="J692" s="103"/>
      <c r="K692" s="72"/>
      <c r="L692" s="72"/>
      <c r="M692" s="72"/>
      <c r="N692" s="72"/>
      <c r="O692" s="72"/>
      <c r="Q692" s="78"/>
      <c r="R692" s="72"/>
      <c r="T692" s="72"/>
      <c r="U692" s="72"/>
      <c r="V692" s="72"/>
      <c r="W692" s="72"/>
      <c r="X692" s="72"/>
      <c r="Z692" s="78"/>
      <c r="AA692" s="72"/>
      <c r="AC692" s="72"/>
      <c r="AL692" s="72"/>
      <c r="AM692" s="72"/>
      <c r="AN692" s="72"/>
      <c r="AO692" s="72"/>
      <c r="AP692" s="72"/>
      <c r="AR692" s="78"/>
      <c r="AS692" s="72"/>
      <c r="AT692" s="80"/>
      <c r="AU692" s="72"/>
      <c r="AV692" s="72"/>
      <c r="AW692" s="104"/>
      <c r="AX692" s="72"/>
      <c r="AZ692" s="82"/>
      <c r="BA692" s="83"/>
      <c r="BB692" s="72"/>
      <c r="BC692" s="72"/>
      <c r="BD692" s="103"/>
      <c r="BE692" s="72"/>
      <c r="BF692" s="72"/>
      <c r="BH692" s="76"/>
      <c r="BI692" s="72"/>
      <c r="BJ692" s="79"/>
      <c r="BK692" s="84"/>
      <c r="BL692" s="76"/>
      <c r="BM692" s="76"/>
      <c r="BN692" s="89"/>
      <c r="BO692" s="89"/>
      <c r="BP692" s="76"/>
      <c r="BQ692" s="76"/>
      <c r="BR692" s="76"/>
    </row>
    <row r="693" spans="1:70" ht="15">
      <c r="A693" s="72"/>
      <c r="B693" s="72"/>
      <c r="C693" s="72"/>
      <c r="D693" s="72"/>
      <c r="E693" s="72"/>
      <c r="I693" s="72"/>
      <c r="J693" s="103"/>
      <c r="K693" s="72"/>
      <c r="L693" s="72"/>
      <c r="M693" s="72"/>
      <c r="N693" s="72"/>
      <c r="O693" s="72"/>
      <c r="Q693" s="78"/>
      <c r="R693" s="72"/>
      <c r="T693" s="72"/>
      <c r="U693" s="72"/>
      <c r="V693" s="72"/>
      <c r="W693" s="72"/>
      <c r="X693" s="72"/>
      <c r="Z693" s="78"/>
      <c r="AA693" s="72"/>
      <c r="AC693" s="72"/>
      <c r="AL693" s="72"/>
      <c r="AM693" s="72"/>
      <c r="AN693" s="72"/>
      <c r="AO693" s="72"/>
      <c r="AP693" s="72"/>
      <c r="AR693" s="78"/>
      <c r="AS693" s="72"/>
      <c r="AT693" s="80"/>
      <c r="AU693" s="72"/>
      <c r="AV693" s="72"/>
      <c r="AW693" s="104"/>
      <c r="AX693" s="72"/>
      <c r="AZ693" s="82"/>
      <c r="BA693" s="83"/>
      <c r="BB693" s="72"/>
      <c r="BC693" s="72"/>
      <c r="BD693" s="103"/>
      <c r="BE693" s="72"/>
      <c r="BF693" s="72"/>
      <c r="BH693" s="76"/>
      <c r="BI693" s="72"/>
      <c r="BJ693" s="79"/>
      <c r="BK693" s="84"/>
      <c r="BL693" s="76"/>
      <c r="BM693" s="76"/>
      <c r="BN693" s="89"/>
      <c r="BO693" s="89"/>
      <c r="BP693" s="76"/>
      <c r="BQ693" s="76"/>
      <c r="BR693" s="76"/>
    </row>
    <row r="694" spans="1:70" ht="15">
      <c r="A694" s="72"/>
      <c r="B694" s="72"/>
      <c r="C694" s="72"/>
      <c r="D694" s="72"/>
      <c r="E694" s="72"/>
      <c r="I694" s="72"/>
      <c r="J694" s="103"/>
      <c r="K694" s="72"/>
      <c r="L694" s="72"/>
      <c r="M694" s="72"/>
      <c r="N694" s="72"/>
      <c r="O694" s="72"/>
      <c r="Q694" s="78"/>
      <c r="R694" s="72"/>
      <c r="T694" s="72"/>
      <c r="U694" s="72"/>
      <c r="V694" s="72"/>
      <c r="W694" s="72"/>
      <c r="X694" s="72"/>
      <c r="Z694" s="78"/>
      <c r="AA694" s="72"/>
      <c r="AC694" s="72"/>
      <c r="AL694" s="72"/>
      <c r="AM694" s="72"/>
      <c r="AN694" s="72"/>
      <c r="AO694" s="72"/>
      <c r="AP694" s="72"/>
      <c r="AR694" s="78"/>
      <c r="AS694" s="72"/>
      <c r="AT694" s="80"/>
      <c r="AU694" s="72"/>
      <c r="AV694" s="72"/>
      <c r="AW694" s="104"/>
      <c r="AX694" s="72"/>
      <c r="AZ694" s="82"/>
      <c r="BA694" s="83"/>
      <c r="BB694" s="72"/>
      <c r="BC694" s="72"/>
      <c r="BD694" s="103"/>
      <c r="BE694" s="72"/>
      <c r="BF694" s="72"/>
      <c r="BH694" s="76"/>
      <c r="BI694" s="72"/>
      <c r="BJ694" s="79"/>
      <c r="BK694" s="84"/>
      <c r="BL694" s="76"/>
      <c r="BM694" s="76"/>
      <c r="BN694" s="89"/>
      <c r="BO694" s="89"/>
      <c r="BP694" s="76"/>
      <c r="BQ694" s="76"/>
      <c r="BR694" s="76"/>
    </row>
    <row r="695" spans="1:70" ht="15">
      <c r="A695" s="72"/>
      <c r="B695" s="72"/>
      <c r="C695" s="72"/>
      <c r="D695" s="72"/>
      <c r="E695" s="72"/>
      <c r="I695" s="72"/>
      <c r="J695" s="103"/>
      <c r="K695" s="72"/>
      <c r="L695" s="72"/>
      <c r="M695" s="72"/>
      <c r="N695" s="72"/>
      <c r="O695" s="72"/>
      <c r="Q695" s="78"/>
      <c r="R695" s="72"/>
      <c r="T695" s="72"/>
      <c r="U695" s="72"/>
      <c r="V695" s="72"/>
      <c r="W695" s="72"/>
      <c r="X695" s="72"/>
      <c r="Z695" s="78"/>
      <c r="AA695" s="72"/>
      <c r="AC695" s="72"/>
      <c r="AL695" s="72"/>
      <c r="AM695" s="72"/>
      <c r="AN695" s="72"/>
      <c r="AO695" s="72"/>
      <c r="AP695" s="72"/>
      <c r="AR695" s="78"/>
      <c r="AS695" s="72"/>
      <c r="AT695" s="80"/>
      <c r="AU695" s="72"/>
      <c r="AV695" s="72"/>
      <c r="AW695" s="104"/>
      <c r="AX695" s="72"/>
      <c r="AZ695" s="82"/>
      <c r="BA695" s="83"/>
      <c r="BB695" s="72"/>
      <c r="BC695" s="72"/>
      <c r="BD695" s="103"/>
      <c r="BE695" s="72"/>
      <c r="BF695" s="72"/>
      <c r="BH695" s="76"/>
      <c r="BI695" s="72"/>
      <c r="BJ695" s="79"/>
      <c r="BK695" s="84"/>
      <c r="BL695" s="76"/>
      <c r="BM695" s="76"/>
      <c r="BN695" s="89"/>
      <c r="BO695" s="89"/>
      <c r="BP695" s="76"/>
      <c r="BQ695" s="76"/>
      <c r="BR695" s="76"/>
    </row>
    <row r="696" spans="1:70" ht="15">
      <c r="A696" s="72"/>
      <c r="B696" s="72"/>
      <c r="C696" s="72"/>
      <c r="D696" s="72"/>
      <c r="E696" s="72"/>
      <c r="I696" s="72"/>
      <c r="J696" s="103"/>
      <c r="K696" s="72"/>
      <c r="L696" s="72"/>
      <c r="M696" s="72"/>
      <c r="N696" s="72"/>
      <c r="O696" s="72"/>
      <c r="Q696" s="78"/>
      <c r="R696" s="72"/>
      <c r="T696" s="72"/>
      <c r="U696" s="72"/>
      <c r="V696" s="72"/>
      <c r="W696" s="72"/>
      <c r="X696" s="72"/>
      <c r="Z696" s="78"/>
      <c r="AA696" s="72"/>
      <c r="AC696" s="72"/>
      <c r="AL696" s="72"/>
      <c r="AM696" s="72"/>
      <c r="AN696" s="72"/>
      <c r="AO696" s="72"/>
      <c r="AP696" s="72"/>
      <c r="AR696" s="78"/>
      <c r="AS696" s="72"/>
      <c r="AT696" s="80"/>
      <c r="AU696" s="72"/>
      <c r="AV696" s="72"/>
      <c r="AW696" s="104"/>
      <c r="AX696" s="72"/>
      <c r="AZ696" s="82"/>
      <c r="BA696" s="83"/>
      <c r="BB696" s="72"/>
      <c r="BC696" s="72"/>
      <c r="BD696" s="103"/>
      <c r="BE696" s="72"/>
      <c r="BF696" s="72"/>
      <c r="BH696" s="76"/>
      <c r="BI696" s="72"/>
      <c r="BJ696" s="79"/>
      <c r="BK696" s="84"/>
      <c r="BL696" s="76"/>
      <c r="BM696" s="76"/>
      <c r="BN696" s="89"/>
      <c r="BO696" s="89"/>
      <c r="BP696" s="76"/>
      <c r="BQ696" s="76"/>
      <c r="BR696" s="76"/>
    </row>
    <row r="697" spans="1:70" ht="15">
      <c r="A697" s="72"/>
      <c r="B697" s="72"/>
      <c r="C697" s="72"/>
      <c r="D697" s="72"/>
      <c r="E697" s="72"/>
      <c r="I697" s="72"/>
      <c r="J697" s="103"/>
      <c r="K697" s="72"/>
      <c r="L697" s="72"/>
      <c r="M697" s="72"/>
      <c r="N697" s="72"/>
      <c r="O697" s="72"/>
      <c r="Q697" s="78"/>
      <c r="R697" s="72"/>
      <c r="T697" s="72"/>
      <c r="U697" s="72"/>
      <c r="V697" s="72"/>
      <c r="W697" s="72"/>
      <c r="X697" s="72"/>
      <c r="Z697" s="78"/>
      <c r="AA697" s="72"/>
      <c r="AC697" s="72"/>
      <c r="AL697" s="72"/>
      <c r="AM697" s="72"/>
      <c r="AN697" s="72"/>
      <c r="AO697" s="72"/>
      <c r="AP697" s="72"/>
      <c r="AR697" s="78"/>
      <c r="AS697" s="72"/>
      <c r="AT697" s="80"/>
      <c r="AU697" s="72"/>
      <c r="AV697" s="72"/>
      <c r="AW697" s="104"/>
      <c r="AX697" s="72"/>
      <c r="AZ697" s="82"/>
      <c r="BA697" s="83"/>
      <c r="BB697" s="72"/>
      <c r="BC697" s="72"/>
      <c r="BD697" s="103"/>
      <c r="BE697" s="72"/>
      <c r="BF697" s="72"/>
      <c r="BH697" s="76"/>
      <c r="BI697" s="72"/>
      <c r="BJ697" s="79"/>
      <c r="BK697" s="84"/>
      <c r="BL697" s="76"/>
      <c r="BM697" s="76"/>
      <c r="BN697" s="89"/>
      <c r="BO697" s="89"/>
      <c r="BP697" s="76"/>
      <c r="BQ697" s="76"/>
      <c r="BR697" s="76"/>
    </row>
    <row r="698" spans="1:70" ht="15">
      <c r="A698" s="72"/>
      <c r="B698" s="72"/>
      <c r="C698" s="72"/>
      <c r="D698" s="72"/>
      <c r="E698" s="72"/>
      <c r="I698" s="72"/>
      <c r="J698" s="103"/>
      <c r="K698" s="72"/>
      <c r="L698" s="72"/>
      <c r="M698" s="72"/>
      <c r="N698" s="72"/>
      <c r="O698" s="72"/>
      <c r="Q698" s="78"/>
      <c r="R698" s="72"/>
      <c r="T698" s="72"/>
      <c r="U698" s="72"/>
      <c r="V698" s="72"/>
      <c r="W698" s="72"/>
      <c r="X698" s="72"/>
      <c r="Z698" s="78"/>
      <c r="AA698" s="72"/>
      <c r="AC698" s="72"/>
      <c r="AL698" s="72"/>
      <c r="AM698" s="72"/>
      <c r="AN698" s="72"/>
      <c r="AO698" s="72"/>
      <c r="AP698" s="72"/>
      <c r="AR698" s="78"/>
      <c r="AS698" s="72"/>
      <c r="AT698" s="80"/>
      <c r="AU698" s="72"/>
      <c r="AV698" s="72"/>
      <c r="AW698" s="104"/>
      <c r="AX698" s="72"/>
      <c r="AZ698" s="82"/>
      <c r="BA698" s="83"/>
      <c r="BB698" s="72"/>
      <c r="BC698" s="72"/>
      <c r="BD698" s="103"/>
      <c r="BE698" s="72"/>
      <c r="BF698" s="72"/>
      <c r="BH698" s="76"/>
      <c r="BI698" s="72"/>
      <c r="BJ698" s="79"/>
      <c r="BK698" s="84"/>
      <c r="BL698" s="76"/>
      <c r="BM698" s="76"/>
      <c r="BN698" s="89"/>
      <c r="BO698" s="89"/>
      <c r="BP698" s="76"/>
      <c r="BQ698" s="76"/>
      <c r="BR698" s="76"/>
    </row>
    <row r="699" spans="1:70" ht="15">
      <c r="A699" s="72"/>
      <c r="B699" s="72"/>
      <c r="C699" s="72"/>
      <c r="D699" s="72"/>
      <c r="E699" s="72"/>
      <c r="I699" s="72"/>
      <c r="J699" s="103"/>
      <c r="K699" s="72"/>
      <c r="L699" s="72"/>
      <c r="M699" s="72"/>
      <c r="N699" s="72"/>
      <c r="O699" s="72"/>
      <c r="Q699" s="78"/>
      <c r="R699" s="72"/>
      <c r="T699" s="72"/>
      <c r="U699" s="72"/>
      <c r="V699" s="72"/>
      <c r="W699" s="72"/>
      <c r="X699" s="72"/>
      <c r="Z699" s="78"/>
      <c r="AA699" s="72"/>
      <c r="AC699" s="72"/>
      <c r="AL699" s="72"/>
      <c r="AM699" s="72"/>
      <c r="AN699" s="72"/>
      <c r="AO699" s="72"/>
      <c r="AP699" s="72"/>
      <c r="AR699" s="78"/>
      <c r="AS699" s="72"/>
      <c r="AT699" s="80"/>
      <c r="AU699" s="72"/>
      <c r="AV699" s="72"/>
      <c r="AW699" s="104"/>
      <c r="AX699" s="72"/>
      <c r="AZ699" s="82"/>
      <c r="BA699" s="83"/>
      <c r="BB699" s="72"/>
      <c r="BC699" s="72"/>
      <c r="BD699" s="103"/>
      <c r="BE699" s="72"/>
      <c r="BF699" s="72"/>
      <c r="BH699" s="76"/>
      <c r="BI699" s="72"/>
      <c r="BJ699" s="79"/>
      <c r="BK699" s="84"/>
      <c r="BL699" s="76"/>
      <c r="BM699" s="76"/>
      <c r="BN699" s="89"/>
      <c r="BO699" s="89"/>
      <c r="BP699" s="76"/>
      <c r="BQ699" s="76"/>
      <c r="BR699" s="76"/>
    </row>
    <row r="700" spans="1:70" ht="15">
      <c r="A700" s="72"/>
      <c r="B700" s="72"/>
      <c r="C700" s="72"/>
      <c r="D700" s="72"/>
      <c r="E700" s="72"/>
      <c r="I700" s="72"/>
      <c r="J700" s="103"/>
      <c r="K700" s="72"/>
      <c r="L700" s="72"/>
      <c r="M700" s="72"/>
      <c r="N700" s="72"/>
      <c r="O700" s="72"/>
      <c r="Q700" s="78"/>
      <c r="R700" s="72"/>
      <c r="T700" s="72"/>
      <c r="U700" s="72"/>
      <c r="V700" s="72"/>
      <c r="W700" s="72"/>
      <c r="X700" s="72"/>
      <c r="Z700" s="78"/>
      <c r="AA700" s="72"/>
      <c r="AC700" s="72"/>
      <c r="AL700" s="72"/>
      <c r="AM700" s="72"/>
      <c r="AN700" s="72"/>
      <c r="AO700" s="72"/>
      <c r="AP700" s="72"/>
      <c r="AR700" s="78"/>
      <c r="AS700" s="72"/>
      <c r="AT700" s="80"/>
      <c r="AU700" s="72"/>
      <c r="AV700" s="72"/>
      <c r="AW700" s="104"/>
      <c r="AX700" s="72"/>
      <c r="AZ700" s="82"/>
      <c r="BA700" s="83"/>
      <c r="BB700" s="72"/>
      <c r="BC700" s="72"/>
      <c r="BD700" s="103"/>
      <c r="BE700" s="72"/>
      <c r="BF700" s="72"/>
      <c r="BH700" s="76"/>
      <c r="BI700" s="72"/>
      <c r="BJ700" s="79"/>
      <c r="BK700" s="84"/>
      <c r="BL700" s="76"/>
      <c r="BM700" s="76"/>
      <c r="BN700" s="89"/>
      <c r="BO700" s="89"/>
      <c r="BP700" s="76"/>
      <c r="BQ700" s="76"/>
      <c r="BR700" s="76"/>
    </row>
    <row r="701" spans="1:70" ht="15">
      <c r="A701" s="72"/>
      <c r="B701" s="72"/>
      <c r="C701" s="72"/>
      <c r="D701" s="72"/>
      <c r="E701" s="72"/>
      <c r="I701" s="72"/>
      <c r="J701" s="103"/>
      <c r="K701" s="72"/>
      <c r="L701" s="72"/>
      <c r="M701" s="72"/>
      <c r="N701" s="72"/>
      <c r="O701" s="72"/>
      <c r="Q701" s="78"/>
      <c r="R701" s="72"/>
      <c r="T701" s="72"/>
      <c r="U701" s="72"/>
      <c r="V701" s="72"/>
      <c r="W701" s="72"/>
      <c r="X701" s="72"/>
      <c r="Z701" s="78"/>
      <c r="AA701" s="72"/>
      <c r="AC701" s="72"/>
      <c r="AL701" s="72"/>
      <c r="AM701" s="72"/>
      <c r="AN701" s="72"/>
      <c r="AO701" s="72"/>
      <c r="AP701" s="72"/>
      <c r="AR701" s="78"/>
      <c r="AS701" s="72"/>
      <c r="AT701" s="80"/>
      <c r="AU701" s="72"/>
      <c r="AV701" s="72"/>
      <c r="AW701" s="104"/>
      <c r="AX701" s="72"/>
      <c r="AZ701" s="82"/>
      <c r="BA701" s="83"/>
      <c r="BB701" s="72"/>
      <c r="BC701" s="72"/>
      <c r="BD701" s="103"/>
      <c r="BE701" s="72"/>
      <c r="BF701" s="72"/>
      <c r="BH701" s="76"/>
      <c r="BI701" s="72"/>
      <c r="BJ701" s="79"/>
      <c r="BK701" s="84"/>
      <c r="BL701" s="76"/>
      <c r="BM701" s="76"/>
      <c r="BN701" s="89"/>
      <c r="BO701" s="89"/>
      <c r="BP701" s="76"/>
      <c r="BQ701" s="76"/>
      <c r="BR701" s="76"/>
    </row>
    <row r="702" spans="1:70" ht="15">
      <c r="A702" s="72"/>
      <c r="B702" s="72"/>
      <c r="C702" s="72"/>
      <c r="D702" s="72"/>
      <c r="E702" s="72"/>
      <c r="I702" s="72"/>
      <c r="J702" s="103"/>
      <c r="K702" s="72"/>
      <c r="L702" s="72"/>
      <c r="M702" s="72"/>
      <c r="N702" s="72"/>
      <c r="O702" s="72"/>
      <c r="Q702" s="78"/>
      <c r="R702" s="72"/>
      <c r="T702" s="72"/>
      <c r="U702" s="72"/>
      <c r="V702" s="72"/>
      <c r="W702" s="72"/>
      <c r="X702" s="72"/>
      <c r="Z702" s="78"/>
      <c r="AA702" s="72"/>
      <c r="AC702" s="72"/>
      <c r="AL702" s="72"/>
      <c r="AM702" s="72"/>
      <c r="AN702" s="72"/>
      <c r="AO702" s="72"/>
      <c r="AP702" s="72"/>
      <c r="AR702" s="78"/>
      <c r="AS702" s="72"/>
      <c r="AT702" s="80"/>
      <c r="AU702" s="72"/>
      <c r="AV702" s="72"/>
      <c r="AW702" s="104"/>
      <c r="AX702" s="72"/>
      <c r="AZ702" s="82"/>
      <c r="BA702" s="83"/>
      <c r="BB702" s="72"/>
      <c r="BC702" s="72"/>
      <c r="BD702" s="103"/>
      <c r="BE702" s="72"/>
      <c r="BF702" s="72"/>
      <c r="BH702" s="76"/>
      <c r="BI702" s="72"/>
      <c r="BJ702" s="79"/>
      <c r="BK702" s="84"/>
      <c r="BL702" s="76"/>
      <c r="BM702" s="76"/>
      <c r="BN702" s="89"/>
      <c r="BO702" s="89"/>
      <c r="BP702" s="76"/>
      <c r="BQ702" s="76"/>
      <c r="BR702" s="76"/>
    </row>
    <row r="703" spans="1:70" ht="15">
      <c r="A703" s="72"/>
      <c r="B703" s="72"/>
      <c r="C703" s="72"/>
      <c r="D703" s="72"/>
      <c r="E703" s="72"/>
      <c r="I703" s="72"/>
      <c r="J703" s="103"/>
      <c r="K703" s="72"/>
      <c r="L703" s="72"/>
      <c r="M703" s="72"/>
      <c r="N703" s="72"/>
      <c r="O703" s="72"/>
      <c r="Q703" s="78"/>
      <c r="R703" s="72"/>
      <c r="T703" s="72"/>
      <c r="U703" s="72"/>
      <c r="V703" s="72"/>
      <c r="W703" s="72"/>
      <c r="X703" s="72"/>
      <c r="Z703" s="78"/>
      <c r="AA703" s="72"/>
      <c r="AC703" s="72"/>
      <c r="AL703" s="72"/>
      <c r="AM703" s="72"/>
      <c r="AN703" s="72"/>
      <c r="AO703" s="72"/>
      <c r="AP703" s="72"/>
      <c r="AR703" s="78"/>
      <c r="AS703" s="72"/>
      <c r="AT703" s="80"/>
      <c r="AU703" s="72"/>
      <c r="AV703" s="72"/>
      <c r="AW703" s="104"/>
      <c r="AX703" s="72"/>
      <c r="AZ703" s="82"/>
      <c r="BA703" s="83"/>
      <c r="BB703" s="72"/>
      <c r="BC703" s="72"/>
      <c r="BD703" s="103"/>
      <c r="BE703" s="72"/>
      <c r="BF703" s="72"/>
      <c r="BH703" s="76"/>
      <c r="BI703" s="72"/>
      <c r="BJ703" s="79"/>
      <c r="BK703" s="84"/>
      <c r="BL703" s="76"/>
      <c r="BM703" s="76"/>
      <c r="BN703" s="89"/>
      <c r="BO703" s="89"/>
      <c r="BP703" s="76"/>
      <c r="BQ703" s="76"/>
      <c r="BR703" s="76"/>
    </row>
    <row r="704" spans="1:70" ht="15">
      <c r="A704" s="72"/>
      <c r="B704" s="72"/>
      <c r="C704" s="72"/>
      <c r="D704" s="72"/>
      <c r="E704" s="72"/>
      <c r="I704" s="72"/>
      <c r="J704" s="103"/>
      <c r="K704" s="72"/>
      <c r="L704" s="72"/>
      <c r="M704" s="72"/>
      <c r="N704" s="72"/>
      <c r="O704" s="72"/>
      <c r="Q704" s="78"/>
      <c r="R704" s="72"/>
      <c r="T704" s="72"/>
      <c r="U704" s="72"/>
      <c r="V704" s="72"/>
      <c r="W704" s="72"/>
      <c r="X704" s="72"/>
      <c r="Z704" s="78"/>
      <c r="AA704" s="72"/>
      <c r="AC704" s="72"/>
      <c r="AL704" s="72"/>
      <c r="AM704" s="72"/>
      <c r="AN704" s="72"/>
      <c r="AO704" s="72"/>
      <c r="AP704" s="72"/>
      <c r="AR704" s="78"/>
      <c r="AS704" s="72"/>
      <c r="AT704" s="80"/>
      <c r="AU704" s="72"/>
      <c r="AV704" s="72"/>
      <c r="AW704" s="104"/>
      <c r="AX704" s="72"/>
      <c r="AZ704" s="82"/>
      <c r="BA704" s="83"/>
      <c r="BB704" s="72"/>
      <c r="BC704" s="72"/>
      <c r="BD704" s="103"/>
      <c r="BE704" s="72"/>
      <c r="BF704" s="72"/>
      <c r="BH704" s="76"/>
      <c r="BI704" s="72"/>
      <c r="BJ704" s="79"/>
      <c r="BK704" s="84"/>
      <c r="BL704" s="76"/>
      <c r="BM704" s="76"/>
      <c r="BN704" s="89"/>
      <c r="BO704" s="89"/>
      <c r="BP704" s="76"/>
      <c r="BQ704" s="76"/>
      <c r="BR704" s="76"/>
    </row>
    <row r="705" spans="1:70" ht="15">
      <c r="A705" s="72"/>
      <c r="B705" s="72"/>
      <c r="C705" s="72"/>
      <c r="D705" s="72"/>
      <c r="E705" s="72"/>
      <c r="I705" s="72"/>
      <c r="J705" s="103"/>
      <c r="K705" s="72"/>
      <c r="L705" s="72"/>
      <c r="M705" s="72"/>
      <c r="N705" s="72"/>
      <c r="O705" s="72"/>
      <c r="Q705" s="78"/>
      <c r="R705" s="72"/>
      <c r="T705" s="72"/>
      <c r="U705" s="72"/>
      <c r="V705" s="72"/>
      <c r="W705" s="72"/>
      <c r="X705" s="72"/>
      <c r="Z705" s="78"/>
      <c r="AA705" s="72"/>
      <c r="AC705" s="72"/>
      <c r="AL705" s="72"/>
      <c r="AM705" s="72"/>
      <c r="AN705" s="72"/>
      <c r="AO705" s="72"/>
      <c r="AP705" s="72"/>
      <c r="AR705" s="78"/>
      <c r="AS705" s="72"/>
      <c r="AT705" s="80"/>
      <c r="AU705" s="72"/>
      <c r="AV705" s="72"/>
      <c r="AW705" s="104"/>
      <c r="AX705" s="72"/>
      <c r="AZ705" s="82"/>
      <c r="BA705" s="83"/>
      <c r="BB705" s="72"/>
      <c r="BC705" s="72"/>
      <c r="BD705" s="103"/>
      <c r="BE705" s="72"/>
      <c r="BF705" s="72"/>
      <c r="BH705" s="76"/>
      <c r="BI705" s="72"/>
      <c r="BJ705" s="79"/>
      <c r="BK705" s="84"/>
      <c r="BL705" s="76"/>
      <c r="BM705" s="76"/>
      <c r="BN705" s="89"/>
      <c r="BO705" s="89"/>
      <c r="BP705" s="76"/>
      <c r="BQ705" s="76"/>
      <c r="BR705" s="76"/>
    </row>
    <row r="706" spans="1:70" ht="15">
      <c r="A706" s="72"/>
      <c r="B706" s="72"/>
      <c r="C706" s="72"/>
      <c r="D706" s="72"/>
      <c r="E706" s="72"/>
      <c r="I706" s="72"/>
      <c r="J706" s="103"/>
      <c r="K706" s="72"/>
      <c r="L706" s="72"/>
      <c r="M706" s="72"/>
      <c r="N706" s="72"/>
      <c r="O706" s="72"/>
      <c r="Q706" s="78"/>
      <c r="R706" s="72"/>
      <c r="T706" s="72"/>
      <c r="U706" s="72"/>
      <c r="V706" s="72"/>
      <c r="W706" s="72"/>
      <c r="X706" s="72"/>
      <c r="Z706" s="78"/>
      <c r="AA706" s="72"/>
      <c r="AC706" s="72"/>
      <c r="AL706" s="72"/>
      <c r="AM706" s="72"/>
      <c r="AN706" s="72"/>
      <c r="AO706" s="72"/>
      <c r="AP706" s="72"/>
      <c r="AR706" s="78"/>
      <c r="AS706" s="72"/>
      <c r="AT706" s="80"/>
      <c r="AU706" s="72"/>
      <c r="AV706" s="72"/>
      <c r="AW706" s="104"/>
      <c r="AX706" s="72"/>
      <c r="AZ706" s="82"/>
      <c r="BA706" s="83"/>
      <c r="BB706" s="72"/>
      <c r="BC706" s="72"/>
      <c r="BD706" s="103"/>
      <c r="BE706" s="72"/>
      <c r="BF706" s="72"/>
      <c r="BH706" s="76"/>
      <c r="BI706" s="72"/>
      <c r="BJ706" s="79"/>
      <c r="BK706" s="84"/>
      <c r="BL706" s="76"/>
      <c r="BM706" s="76"/>
      <c r="BN706" s="89"/>
      <c r="BO706" s="89"/>
      <c r="BP706" s="76"/>
      <c r="BQ706" s="76"/>
      <c r="BR706" s="76"/>
    </row>
    <row r="707" spans="1:70" ht="15">
      <c r="A707" s="72"/>
      <c r="B707" s="72"/>
      <c r="C707" s="72"/>
      <c r="D707" s="72"/>
      <c r="E707" s="72"/>
      <c r="I707" s="72"/>
      <c r="J707" s="103"/>
      <c r="K707" s="72"/>
      <c r="L707" s="72"/>
      <c r="M707" s="72"/>
      <c r="N707" s="72"/>
      <c r="O707" s="72"/>
      <c r="Q707" s="78"/>
      <c r="R707" s="72"/>
      <c r="T707" s="72"/>
      <c r="U707" s="72"/>
      <c r="V707" s="72"/>
      <c r="W707" s="72"/>
      <c r="X707" s="72"/>
      <c r="Z707" s="78"/>
      <c r="AA707" s="72"/>
      <c r="AC707" s="72"/>
      <c r="AL707" s="72"/>
      <c r="AM707" s="72"/>
      <c r="AN707" s="72"/>
      <c r="AO707" s="72"/>
      <c r="AP707" s="72"/>
      <c r="AR707" s="78"/>
      <c r="AS707" s="72"/>
      <c r="AT707" s="80"/>
      <c r="AU707" s="72"/>
      <c r="AV707" s="72"/>
      <c r="AW707" s="104"/>
      <c r="AX707" s="72"/>
      <c r="AZ707" s="82"/>
      <c r="BA707" s="83"/>
      <c r="BB707" s="72"/>
      <c r="BC707" s="72"/>
      <c r="BD707" s="103"/>
      <c r="BE707" s="72"/>
      <c r="BF707" s="72"/>
      <c r="BH707" s="76"/>
      <c r="BI707" s="72"/>
      <c r="BJ707" s="79"/>
      <c r="BK707" s="84"/>
      <c r="BL707" s="76"/>
      <c r="BM707" s="76"/>
      <c r="BN707" s="89"/>
      <c r="BO707" s="89"/>
      <c r="BP707" s="76"/>
      <c r="BQ707" s="76"/>
      <c r="BR707" s="76"/>
    </row>
    <row r="708" spans="1:70" ht="15">
      <c r="A708" s="72"/>
      <c r="B708" s="72"/>
      <c r="C708" s="72"/>
      <c r="D708" s="72"/>
      <c r="E708" s="72"/>
      <c r="I708" s="72"/>
      <c r="J708" s="103"/>
      <c r="K708" s="72"/>
      <c r="L708" s="72"/>
      <c r="M708" s="72"/>
      <c r="N708" s="72"/>
      <c r="O708" s="72"/>
      <c r="Q708" s="78"/>
      <c r="R708" s="72"/>
      <c r="T708" s="72"/>
      <c r="U708" s="72"/>
      <c r="V708" s="72"/>
      <c r="W708" s="72"/>
      <c r="X708" s="72"/>
      <c r="Z708" s="78"/>
      <c r="AA708" s="72"/>
      <c r="AC708" s="72"/>
      <c r="AL708" s="72"/>
      <c r="AM708" s="72"/>
      <c r="AN708" s="72"/>
      <c r="AO708" s="72"/>
      <c r="AP708" s="72"/>
      <c r="AR708" s="78"/>
      <c r="AS708" s="72"/>
      <c r="AT708" s="80"/>
      <c r="AU708" s="72"/>
      <c r="AV708" s="72"/>
      <c r="AW708" s="104"/>
      <c r="AX708" s="72"/>
      <c r="AZ708" s="82"/>
      <c r="BA708" s="83"/>
      <c r="BB708" s="72"/>
      <c r="BC708" s="72"/>
      <c r="BD708" s="103"/>
      <c r="BE708" s="72"/>
      <c r="BF708" s="72"/>
      <c r="BH708" s="76"/>
      <c r="BI708" s="72"/>
      <c r="BJ708" s="79"/>
      <c r="BK708" s="84"/>
      <c r="BL708" s="76"/>
      <c r="BM708" s="76"/>
      <c r="BN708" s="89"/>
      <c r="BO708" s="89"/>
      <c r="BP708" s="76"/>
      <c r="BQ708" s="76"/>
      <c r="BR708" s="76"/>
    </row>
    <row r="709" spans="1:70" ht="15">
      <c r="A709" s="72"/>
      <c r="B709" s="72"/>
      <c r="C709" s="72"/>
      <c r="D709" s="72"/>
      <c r="E709" s="72"/>
      <c r="I709" s="72"/>
      <c r="J709" s="103"/>
      <c r="K709" s="72"/>
      <c r="L709" s="72"/>
      <c r="M709" s="72"/>
      <c r="N709" s="72"/>
      <c r="O709" s="72"/>
      <c r="Q709" s="78"/>
      <c r="R709" s="72"/>
      <c r="T709" s="72"/>
      <c r="U709" s="72"/>
      <c r="V709" s="72"/>
      <c r="W709" s="72"/>
      <c r="X709" s="72"/>
      <c r="Z709" s="78"/>
      <c r="AA709" s="72"/>
      <c r="AC709" s="72"/>
      <c r="AL709" s="72"/>
      <c r="AM709" s="72"/>
      <c r="AN709" s="72"/>
      <c r="AO709" s="72"/>
      <c r="AP709" s="72"/>
      <c r="AR709" s="78"/>
      <c r="AS709" s="72"/>
      <c r="AT709" s="80"/>
      <c r="AU709" s="72"/>
      <c r="AV709" s="72"/>
      <c r="AW709" s="104"/>
      <c r="AX709" s="72"/>
      <c r="AZ709" s="82"/>
      <c r="BA709" s="83"/>
      <c r="BB709" s="72"/>
      <c r="BC709" s="72"/>
      <c r="BD709" s="103"/>
      <c r="BE709" s="72"/>
      <c r="BF709" s="72"/>
      <c r="BH709" s="76"/>
      <c r="BI709" s="72"/>
      <c r="BJ709" s="79"/>
      <c r="BK709" s="84"/>
      <c r="BL709" s="76"/>
      <c r="BM709" s="76"/>
      <c r="BN709" s="89"/>
      <c r="BO709" s="89"/>
      <c r="BP709" s="76"/>
      <c r="BQ709" s="76"/>
      <c r="BR709" s="76"/>
    </row>
    <row r="710" spans="1:70" ht="15">
      <c r="A710" s="72"/>
      <c r="B710" s="72"/>
      <c r="C710" s="72"/>
      <c r="D710" s="72"/>
      <c r="E710" s="72"/>
      <c r="I710" s="72"/>
      <c r="J710" s="103"/>
      <c r="K710" s="72"/>
      <c r="L710" s="72"/>
      <c r="M710" s="72"/>
      <c r="N710" s="72"/>
      <c r="O710" s="72"/>
      <c r="Q710" s="78"/>
      <c r="R710" s="72"/>
      <c r="T710" s="72"/>
      <c r="U710" s="72"/>
      <c r="V710" s="72"/>
      <c r="W710" s="72"/>
      <c r="X710" s="72"/>
      <c r="Z710" s="78"/>
      <c r="AA710" s="72"/>
      <c r="AC710" s="72"/>
      <c r="AL710" s="72"/>
      <c r="AM710" s="72"/>
      <c r="AN710" s="72"/>
      <c r="AO710" s="72"/>
      <c r="AP710" s="72"/>
      <c r="AR710" s="78"/>
      <c r="AS710" s="72"/>
      <c r="AT710" s="80"/>
      <c r="AU710" s="72"/>
      <c r="AV710" s="72"/>
      <c r="AW710" s="104"/>
      <c r="AX710" s="72"/>
      <c r="AZ710" s="82"/>
      <c r="BA710" s="83"/>
      <c r="BB710" s="72"/>
      <c r="BC710" s="72"/>
      <c r="BD710" s="103"/>
      <c r="BE710" s="72"/>
      <c r="BF710" s="72"/>
      <c r="BH710" s="76"/>
      <c r="BI710" s="72"/>
      <c r="BJ710" s="79"/>
      <c r="BK710" s="84"/>
      <c r="BL710" s="76"/>
      <c r="BM710" s="76"/>
      <c r="BN710" s="89"/>
      <c r="BO710" s="89"/>
      <c r="BP710" s="76"/>
      <c r="BQ710" s="76"/>
      <c r="BR710" s="76"/>
    </row>
    <row r="711" spans="1:70" ht="15">
      <c r="A711" s="72"/>
      <c r="B711" s="72"/>
      <c r="C711" s="72"/>
      <c r="D711" s="72"/>
      <c r="E711" s="72"/>
      <c r="I711" s="72"/>
      <c r="J711" s="103"/>
      <c r="K711" s="72"/>
      <c r="L711" s="72"/>
      <c r="M711" s="72"/>
      <c r="N711" s="72"/>
      <c r="O711" s="72"/>
      <c r="Q711" s="78"/>
      <c r="R711" s="72"/>
      <c r="T711" s="72"/>
      <c r="U711" s="72"/>
      <c r="V711" s="72"/>
      <c r="W711" s="72"/>
      <c r="X711" s="72"/>
      <c r="Z711" s="78"/>
      <c r="AA711" s="72"/>
      <c r="AC711" s="72"/>
      <c r="AL711" s="72"/>
      <c r="AM711" s="72"/>
      <c r="AN711" s="72"/>
      <c r="AO711" s="72"/>
      <c r="AP711" s="72"/>
      <c r="AR711" s="78"/>
      <c r="AS711" s="72"/>
      <c r="AT711" s="80"/>
      <c r="AU711" s="72"/>
      <c r="AV711" s="72"/>
      <c r="AW711" s="104"/>
      <c r="AX711" s="72"/>
      <c r="AZ711" s="82"/>
      <c r="BA711" s="83"/>
      <c r="BB711" s="72"/>
      <c r="BC711" s="72"/>
      <c r="BD711" s="103"/>
      <c r="BE711" s="72"/>
      <c r="BF711" s="72"/>
      <c r="BH711" s="76"/>
      <c r="BI711" s="72"/>
      <c r="BJ711" s="79"/>
      <c r="BK711" s="84"/>
      <c r="BL711" s="76"/>
      <c r="BM711" s="76"/>
      <c r="BN711" s="89"/>
      <c r="BO711" s="89"/>
      <c r="BP711" s="76"/>
      <c r="BQ711" s="76"/>
      <c r="BR711" s="76"/>
    </row>
    <row r="712" spans="1:70" ht="15">
      <c r="A712" s="72"/>
      <c r="B712" s="72"/>
      <c r="C712" s="72"/>
      <c r="D712" s="72"/>
      <c r="E712" s="72"/>
      <c r="I712" s="72"/>
      <c r="J712" s="103"/>
      <c r="K712" s="72"/>
      <c r="L712" s="72"/>
      <c r="M712" s="72"/>
      <c r="N712" s="72"/>
      <c r="O712" s="72"/>
      <c r="Q712" s="78"/>
      <c r="R712" s="72"/>
      <c r="T712" s="72"/>
      <c r="U712" s="72"/>
      <c r="V712" s="72"/>
      <c r="W712" s="72"/>
      <c r="X712" s="72"/>
      <c r="Z712" s="78"/>
      <c r="AA712" s="72"/>
      <c r="AC712" s="72"/>
      <c r="AL712" s="72"/>
      <c r="AM712" s="72"/>
      <c r="AN712" s="72"/>
      <c r="AO712" s="72"/>
      <c r="AP712" s="72"/>
      <c r="AR712" s="78"/>
      <c r="AS712" s="72"/>
      <c r="AT712" s="80"/>
      <c r="AU712" s="72"/>
      <c r="AV712" s="72"/>
      <c r="AW712" s="104"/>
      <c r="AX712" s="72"/>
      <c r="AZ712" s="82"/>
      <c r="BA712" s="83"/>
      <c r="BB712" s="72"/>
      <c r="BC712" s="72"/>
      <c r="BD712" s="103"/>
      <c r="BE712" s="72"/>
      <c r="BF712" s="72"/>
      <c r="BH712" s="76"/>
      <c r="BI712" s="72"/>
      <c r="BJ712" s="79"/>
      <c r="BK712" s="84"/>
      <c r="BL712" s="76"/>
      <c r="BM712" s="76"/>
      <c r="BN712" s="89"/>
      <c r="BO712" s="89"/>
      <c r="BP712" s="76"/>
      <c r="BQ712" s="76"/>
      <c r="BR712" s="76"/>
    </row>
    <row r="713" spans="1:70" ht="15">
      <c r="A713" s="72"/>
      <c r="B713" s="72"/>
      <c r="C713" s="72"/>
      <c r="D713" s="72"/>
      <c r="E713" s="72"/>
      <c r="I713" s="72"/>
      <c r="J713" s="103"/>
      <c r="K713" s="72"/>
      <c r="L713" s="72"/>
      <c r="M713" s="72"/>
      <c r="N713" s="72"/>
      <c r="O713" s="72"/>
      <c r="Q713" s="78"/>
      <c r="R713" s="72"/>
      <c r="T713" s="72"/>
      <c r="U713" s="72"/>
      <c r="V713" s="72"/>
      <c r="W713" s="72"/>
      <c r="X713" s="72"/>
      <c r="Z713" s="78"/>
      <c r="AA713" s="72"/>
      <c r="AC713" s="72"/>
      <c r="AL713" s="72"/>
      <c r="AM713" s="72"/>
      <c r="AN713" s="72"/>
      <c r="AO713" s="72"/>
      <c r="AP713" s="72"/>
      <c r="AR713" s="78"/>
      <c r="AS713" s="72"/>
      <c r="AT713" s="80"/>
      <c r="AU713" s="72"/>
      <c r="AV713" s="72"/>
      <c r="AW713" s="104"/>
      <c r="AX713" s="72"/>
      <c r="AZ713" s="82"/>
      <c r="BA713" s="83"/>
      <c r="BB713" s="72"/>
      <c r="BC713" s="72"/>
      <c r="BD713" s="103"/>
      <c r="BE713" s="72"/>
      <c r="BF713" s="72"/>
      <c r="BH713" s="76"/>
      <c r="BI713" s="72"/>
      <c r="BJ713" s="79"/>
      <c r="BK713" s="84"/>
      <c r="BL713" s="76"/>
      <c r="BM713" s="76"/>
      <c r="BN713" s="89"/>
      <c r="BO713" s="89"/>
      <c r="BP713" s="76"/>
      <c r="BQ713" s="76"/>
      <c r="BR713" s="76"/>
    </row>
    <row r="714" spans="1:70" ht="15">
      <c r="A714" s="72"/>
      <c r="B714" s="72"/>
      <c r="C714" s="72"/>
      <c r="D714" s="72"/>
      <c r="E714" s="72"/>
      <c r="I714" s="72"/>
      <c r="J714" s="103"/>
      <c r="K714" s="72"/>
      <c r="L714" s="72"/>
      <c r="M714" s="72"/>
      <c r="N714" s="72"/>
      <c r="O714" s="72"/>
      <c r="Q714" s="78"/>
      <c r="R714" s="72"/>
      <c r="T714" s="72"/>
      <c r="U714" s="72"/>
      <c r="V714" s="72"/>
      <c r="W714" s="72"/>
      <c r="X714" s="72"/>
      <c r="Z714" s="78"/>
      <c r="AA714" s="72"/>
      <c r="AC714" s="72"/>
      <c r="AL714" s="72"/>
      <c r="AM714" s="72"/>
      <c r="AN714" s="72"/>
      <c r="AO714" s="72"/>
      <c r="AP714" s="72"/>
      <c r="AR714" s="78"/>
      <c r="AS714" s="72"/>
      <c r="AT714" s="80"/>
      <c r="AU714" s="72"/>
      <c r="AV714" s="72"/>
      <c r="AW714" s="104"/>
      <c r="AX714" s="72"/>
      <c r="AZ714" s="82"/>
      <c r="BA714" s="83"/>
      <c r="BB714" s="72"/>
      <c r="BC714" s="72"/>
      <c r="BD714" s="103"/>
      <c r="BE714" s="72"/>
      <c r="BF714" s="72"/>
      <c r="BH714" s="76"/>
      <c r="BI714" s="72"/>
      <c r="BJ714" s="79"/>
      <c r="BK714" s="84"/>
      <c r="BL714" s="76"/>
      <c r="BM714" s="76"/>
      <c r="BN714" s="89"/>
      <c r="BO714" s="89"/>
      <c r="BP714" s="76"/>
      <c r="BQ714" s="76"/>
      <c r="BR714" s="76"/>
    </row>
    <row r="715" spans="1:70" ht="15">
      <c r="A715" s="72"/>
      <c r="B715" s="72"/>
      <c r="C715" s="72"/>
      <c r="D715" s="72"/>
      <c r="E715" s="72"/>
      <c r="I715" s="72"/>
      <c r="J715" s="103"/>
      <c r="K715" s="72"/>
      <c r="L715" s="72"/>
      <c r="M715" s="72"/>
      <c r="N715" s="72"/>
      <c r="O715" s="72"/>
      <c r="Q715" s="78"/>
      <c r="R715" s="72"/>
      <c r="T715" s="72"/>
      <c r="U715" s="72"/>
      <c r="V715" s="72"/>
      <c r="W715" s="72"/>
      <c r="X715" s="72"/>
      <c r="Z715" s="78"/>
      <c r="AA715" s="72"/>
      <c r="AC715" s="72"/>
      <c r="AL715" s="72"/>
      <c r="AM715" s="72"/>
      <c r="AN715" s="72"/>
      <c r="AO715" s="72"/>
      <c r="AP715" s="72"/>
      <c r="AR715" s="78"/>
      <c r="AS715" s="72"/>
      <c r="AT715" s="80"/>
      <c r="AU715" s="72"/>
      <c r="AV715" s="72"/>
      <c r="AW715" s="104"/>
      <c r="AX715" s="72"/>
      <c r="AZ715" s="82"/>
      <c r="BA715" s="83"/>
      <c r="BB715" s="72"/>
      <c r="BC715" s="72"/>
      <c r="BD715" s="103"/>
      <c r="BE715" s="72"/>
      <c r="BF715" s="72"/>
      <c r="BH715" s="76"/>
      <c r="BI715" s="72"/>
      <c r="BJ715" s="79"/>
      <c r="BK715" s="84"/>
      <c r="BL715" s="76"/>
      <c r="BM715" s="76"/>
      <c r="BN715" s="89"/>
      <c r="BO715" s="89"/>
      <c r="BP715" s="76"/>
      <c r="BQ715" s="76"/>
      <c r="BR715" s="76"/>
    </row>
    <row r="716" spans="1:70" ht="15">
      <c r="A716" s="72"/>
      <c r="B716" s="72"/>
      <c r="C716" s="72"/>
      <c r="D716" s="72"/>
      <c r="E716" s="72"/>
      <c r="I716" s="72"/>
      <c r="J716" s="103"/>
      <c r="K716" s="72"/>
      <c r="L716" s="72"/>
      <c r="M716" s="72"/>
      <c r="N716" s="72"/>
      <c r="O716" s="72"/>
      <c r="Q716" s="78"/>
      <c r="R716" s="72"/>
      <c r="T716" s="72"/>
      <c r="U716" s="72"/>
      <c r="V716" s="72"/>
      <c r="W716" s="72"/>
      <c r="X716" s="72"/>
      <c r="Z716" s="78"/>
      <c r="AA716" s="72"/>
      <c r="AC716" s="72"/>
      <c r="AL716" s="72"/>
      <c r="AM716" s="72"/>
      <c r="AN716" s="72"/>
      <c r="AO716" s="72"/>
      <c r="AP716" s="72"/>
      <c r="AR716" s="78"/>
      <c r="AS716" s="72"/>
      <c r="AT716" s="80"/>
      <c r="AU716" s="72"/>
      <c r="AV716" s="72"/>
      <c r="AW716" s="104"/>
      <c r="AX716" s="72"/>
      <c r="AZ716" s="82"/>
      <c r="BA716" s="83"/>
      <c r="BB716" s="72"/>
      <c r="BC716" s="72"/>
      <c r="BD716" s="103"/>
      <c r="BE716" s="72"/>
      <c r="BF716" s="72"/>
      <c r="BH716" s="76"/>
      <c r="BI716" s="72"/>
      <c r="BJ716" s="79"/>
      <c r="BK716" s="84"/>
      <c r="BL716" s="76"/>
      <c r="BM716" s="76"/>
      <c r="BN716" s="89"/>
      <c r="BO716" s="89"/>
      <c r="BP716" s="76"/>
      <c r="BQ716" s="76"/>
      <c r="BR716" s="76"/>
    </row>
    <row r="717" spans="1:70" ht="15">
      <c r="A717" s="72"/>
      <c r="B717" s="72"/>
      <c r="C717" s="72"/>
      <c r="D717" s="72"/>
      <c r="E717" s="72"/>
      <c r="I717" s="72"/>
      <c r="J717" s="103"/>
      <c r="K717" s="72"/>
      <c r="L717" s="72"/>
      <c r="M717" s="72"/>
      <c r="N717" s="72"/>
      <c r="O717" s="72"/>
      <c r="Q717" s="78"/>
      <c r="R717" s="72"/>
      <c r="T717" s="72"/>
      <c r="U717" s="72"/>
      <c r="V717" s="72"/>
      <c r="W717" s="72"/>
      <c r="X717" s="72"/>
      <c r="Z717" s="78"/>
      <c r="AA717" s="72"/>
      <c r="AC717" s="72"/>
      <c r="AL717" s="72"/>
      <c r="AM717" s="72"/>
      <c r="AN717" s="72"/>
      <c r="AO717" s="72"/>
      <c r="AP717" s="72"/>
      <c r="AR717" s="78"/>
      <c r="AS717" s="72"/>
      <c r="AT717" s="80"/>
      <c r="AU717" s="72"/>
      <c r="AV717" s="72"/>
      <c r="AW717" s="104"/>
      <c r="AX717" s="72"/>
      <c r="AZ717" s="82"/>
      <c r="BA717" s="83"/>
      <c r="BB717" s="72"/>
      <c r="BC717" s="72"/>
      <c r="BD717" s="103"/>
      <c r="BE717" s="72"/>
      <c r="BF717" s="72"/>
      <c r="BH717" s="76"/>
      <c r="BI717" s="72"/>
      <c r="BJ717" s="79"/>
      <c r="BK717" s="84"/>
      <c r="BL717" s="76"/>
      <c r="BM717" s="76"/>
      <c r="BN717" s="89"/>
      <c r="BO717" s="89"/>
      <c r="BP717" s="76"/>
      <c r="BQ717" s="76"/>
      <c r="BR717" s="76"/>
    </row>
    <row r="718" spans="1:70" ht="15">
      <c r="A718" s="72"/>
      <c r="B718" s="72"/>
      <c r="C718" s="72"/>
      <c r="D718" s="72"/>
      <c r="E718" s="72"/>
      <c r="I718" s="72"/>
      <c r="J718" s="103"/>
      <c r="K718" s="72"/>
      <c r="L718" s="72"/>
      <c r="M718" s="72"/>
      <c r="N718" s="72"/>
      <c r="O718" s="72"/>
      <c r="Q718" s="78"/>
      <c r="R718" s="72"/>
      <c r="T718" s="72"/>
      <c r="U718" s="72"/>
      <c r="V718" s="72"/>
      <c r="W718" s="72"/>
      <c r="X718" s="72"/>
      <c r="Z718" s="78"/>
      <c r="AA718" s="72"/>
      <c r="AC718" s="72"/>
      <c r="AL718" s="72"/>
      <c r="AM718" s="72"/>
      <c r="AN718" s="72"/>
      <c r="AO718" s="72"/>
      <c r="AP718" s="72"/>
      <c r="AR718" s="78"/>
      <c r="AS718" s="72"/>
      <c r="AT718" s="80"/>
      <c r="AU718" s="72"/>
      <c r="AV718" s="72"/>
      <c r="AW718" s="104"/>
      <c r="AX718" s="72"/>
      <c r="AZ718" s="82"/>
      <c r="BA718" s="83"/>
      <c r="BB718" s="72"/>
      <c r="BC718" s="72"/>
      <c r="BD718" s="103"/>
      <c r="BE718" s="72"/>
      <c r="BF718" s="72"/>
      <c r="BH718" s="76"/>
      <c r="BI718" s="72"/>
      <c r="BJ718" s="79"/>
      <c r="BK718" s="84"/>
      <c r="BL718" s="76"/>
      <c r="BM718" s="76"/>
      <c r="BN718" s="89"/>
      <c r="BO718" s="89"/>
      <c r="BP718" s="76"/>
      <c r="BQ718" s="76"/>
      <c r="BR718" s="76"/>
    </row>
    <row r="719" spans="1:70" ht="15">
      <c r="A719" s="72"/>
      <c r="B719" s="72"/>
      <c r="C719" s="72"/>
      <c r="D719" s="72"/>
      <c r="E719" s="72"/>
      <c r="I719" s="72"/>
      <c r="J719" s="103"/>
      <c r="K719" s="72"/>
      <c r="L719" s="72"/>
      <c r="M719" s="72"/>
      <c r="N719" s="72"/>
      <c r="O719" s="72"/>
      <c r="Q719" s="78"/>
      <c r="R719" s="72"/>
      <c r="T719" s="72"/>
      <c r="U719" s="72"/>
      <c r="V719" s="72"/>
      <c r="W719" s="72"/>
      <c r="X719" s="72"/>
      <c r="Z719" s="78"/>
      <c r="AA719" s="72"/>
      <c r="AC719" s="72"/>
      <c r="AL719" s="72"/>
      <c r="AM719" s="72"/>
      <c r="AN719" s="72"/>
      <c r="AO719" s="72"/>
      <c r="AP719" s="72"/>
      <c r="AR719" s="78"/>
      <c r="AS719" s="72"/>
      <c r="AT719" s="80"/>
      <c r="AU719" s="72"/>
      <c r="AV719" s="72"/>
      <c r="AW719" s="104"/>
      <c r="AX719" s="72"/>
      <c r="AZ719" s="82"/>
      <c r="BA719" s="83"/>
      <c r="BB719" s="72"/>
      <c r="BC719" s="72"/>
      <c r="BD719" s="103"/>
      <c r="BE719" s="72"/>
      <c r="BF719" s="72"/>
      <c r="BH719" s="76"/>
      <c r="BI719" s="72"/>
      <c r="BJ719" s="79"/>
      <c r="BK719" s="84"/>
      <c r="BL719" s="76"/>
      <c r="BM719" s="76"/>
      <c r="BN719" s="89"/>
      <c r="BO719" s="89"/>
      <c r="BP719" s="76"/>
      <c r="BQ719" s="76"/>
      <c r="BR719" s="76"/>
    </row>
    <row r="720" spans="1:70" ht="15">
      <c r="A720" s="72"/>
      <c r="B720" s="72"/>
      <c r="C720" s="72"/>
      <c r="D720" s="72"/>
      <c r="E720" s="72"/>
      <c r="I720" s="72"/>
      <c r="J720" s="103"/>
      <c r="K720" s="72"/>
      <c r="L720" s="72"/>
      <c r="M720" s="72"/>
      <c r="N720" s="72"/>
      <c r="O720" s="72"/>
      <c r="Q720" s="78"/>
      <c r="R720" s="72"/>
      <c r="T720" s="72"/>
      <c r="U720" s="72"/>
      <c r="V720" s="72"/>
      <c r="W720" s="72"/>
      <c r="X720" s="72"/>
      <c r="Z720" s="78"/>
      <c r="AA720" s="72"/>
      <c r="AC720" s="72"/>
      <c r="AL720" s="72"/>
      <c r="AM720" s="72"/>
      <c r="AN720" s="72"/>
      <c r="AO720" s="72"/>
      <c r="AP720" s="72"/>
      <c r="AR720" s="78"/>
      <c r="AS720" s="72"/>
      <c r="AT720" s="80"/>
      <c r="AU720" s="72"/>
      <c r="AV720" s="72"/>
      <c r="AW720" s="104"/>
      <c r="AX720" s="72"/>
      <c r="AZ720" s="82"/>
      <c r="BA720" s="83"/>
      <c r="BB720" s="72"/>
      <c r="BC720" s="72"/>
      <c r="BD720" s="103"/>
      <c r="BE720" s="72"/>
      <c r="BF720" s="72"/>
      <c r="BH720" s="76"/>
      <c r="BI720" s="72"/>
      <c r="BJ720" s="79"/>
      <c r="BK720" s="84"/>
      <c r="BL720" s="76"/>
      <c r="BM720" s="76"/>
      <c r="BN720" s="89"/>
      <c r="BO720" s="89"/>
      <c r="BP720" s="76"/>
      <c r="BQ720" s="76"/>
      <c r="BR720" s="76"/>
    </row>
    <row r="721" spans="1:70" ht="15">
      <c r="A721" s="72"/>
      <c r="B721" s="72"/>
      <c r="C721" s="72"/>
      <c r="D721" s="72"/>
      <c r="E721" s="72"/>
      <c r="I721" s="72"/>
      <c r="J721" s="103"/>
      <c r="K721" s="72"/>
      <c r="L721" s="72"/>
      <c r="M721" s="72"/>
      <c r="N721" s="72"/>
      <c r="O721" s="72"/>
      <c r="Q721" s="78"/>
      <c r="R721" s="72"/>
      <c r="T721" s="72"/>
      <c r="U721" s="72"/>
      <c r="V721" s="72"/>
      <c r="W721" s="72"/>
      <c r="X721" s="72"/>
      <c r="Z721" s="78"/>
      <c r="AA721" s="72"/>
      <c r="AC721" s="72"/>
      <c r="AL721" s="72"/>
      <c r="AM721" s="72"/>
      <c r="AN721" s="72"/>
      <c r="AO721" s="72"/>
      <c r="AP721" s="72"/>
      <c r="AR721" s="78"/>
      <c r="AS721" s="72"/>
      <c r="AT721" s="80"/>
      <c r="AU721" s="72"/>
      <c r="AV721" s="72"/>
      <c r="AW721" s="104"/>
      <c r="AX721" s="72"/>
      <c r="AZ721" s="82"/>
      <c r="BA721" s="83"/>
      <c r="BB721" s="72"/>
      <c r="BC721" s="72"/>
      <c r="BD721" s="103"/>
      <c r="BE721" s="72"/>
      <c r="BF721" s="72"/>
      <c r="BH721" s="76"/>
      <c r="BI721" s="72"/>
      <c r="BJ721" s="79"/>
      <c r="BK721" s="84"/>
      <c r="BL721" s="76"/>
      <c r="BM721" s="76"/>
      <c r="BN721" s="89"/>
      <c r="BO721" s="89"/>
      <c r="BP721" s="76"/>
      <c r="BQ721" s="76"/>
      <c r="BR721" s="76"/>
    </row>
    <row r="722" spans="1:70" ht="15">
      <c r="A722" s="72"/>
      <c r="B722" s="72"/>
      <c r="C722" s="72"/>
      <c r="D722" s="72"/>
      <c r="E722" s="72"/>
      <c r="I722" s="72"/>
      <c r="J722" s="103"/>
      <c r="K722" s="72"/>
      <c r="L722" s="72"/>
      <c r="M722" s="72"/>
      <c r="N722" s="72"/>
      <c r="O722" s="72"/>
      <c r="Q722" s="78"/>
      <c r="R722" s="72"/>
      <c r="T722" s="72"/>
      <c r="U722" s="72"/>
      <c r="V722" s="72"/>
      <c r="W722" s="72"/>
      <c r="X722" s="72"/>
      <c r="Z722" s="78"/>
      <c r="AA722" s="72"/>
      <c r="AC722" s="72"/>
      <c r="AL722" s="72"/>
      <c r="AM722" s="72"/>
      <c r="AN722" s="72"/>
      <c r="AO722" s="72"/>
      <c r="AP722" s="72"/>
      <c r="AR722" s="78"/>
      <c r="AS722" s="72"/>
      <c r="AT722" s="80"/>
      <c r="AU722" s="72"/>
      <c r="AV722" s="72"/>
      <c r="AW722" s="104"/>
      <c r="AX722" s="72"/>
      <c r="AZ722" s="82"/>
      <c r="BA722" s="83"/>
      <c r="BB722" s="72"/>
      <c r="BC722" s="72"/>
      <c r="BD722" s="103"/>
      <c r="BE722" s="72"/>
      <c r="BF722" s="72"/>
      <c r="BH722" s="76"/>
      <c r="BI722" s="72"/>
      <c r="BJ722" s="79"/>
      <c r="BK722" s="84"/>
      <c r="BL722" s="76"/>
      <c r="BM722" s="76"/>
      <c r="BN722" s="89"/>
      <c r="BO722" s="89"/>
      <c r="BP722" s="76"/>
      <c r="BQ722" s="76"/>
      <c r="BR722" s="76"/>
    </row>
    <row r="723" spans="1:70" ht="15">
      <c r="A723" s="72"/>
      <c r="B723" s="72"/>
      <c r="C723" s="72"/>
      <c r="D723" s="72"/>
      <c r="E723" s="72"/>
      <c r="I723" s="72"/>
      <c r="J723" s="103"/>
      <c r="K723" s="72"/>
      <c r="L723" s="72"/>
      <c r="M723" s="72"/>
      <c r="N723" s="72"/>
      <c r="O723" s="72"/>
      <c r="Q723" s="78"/>
      <c r="R723" s="72"/>
      <c r="T723" s="72"/>
      <c r="U723" s="72"/>
      <c r="V723" s="72"/>
      <c r="W723" s="72"/>
      <c r="X723" s="72"/>
      <c r="Z723" s="78"/>
      <c r="AA723" s="72"/>
      <c r="AC723" s="72"/>
      <c r="AL723" s="72"/>
      <c r="AM723" s="72"/>
      <c r="AN723" s="72"/>
      <c r="AO723" s="72"/>
      <c r="AP723" s="72"/>
      <c r="AR723" s="78"/>
      <c r="AS723" s="72"/>
      <c r="AT723" s="80"/>
      <c r="AU723" s="72"/>
      <c r="AV723" s="72"/>
      <c r="AW723" s="104"/>
      <c r="AX723" s="72"/>
      <c r="AZ723" s="82"/>
      <c r="BA723" s="83"/>
      <c r="BB723" s="72"/>
      <c r="BC723" s="72"/>
      <c r="BD723" s="103"/>
      <c r="BE723" s="72"/>
      <c r="BF723" s="72"/>
      <c r="BH723" s="76"/>
      <c r="BI723" s="72"/>
      <c r="BJ723" s="79"/>
      <c r="BK723" s="84"/>
      <c r="BL723" s="76"/>
      <c r="BM723" s="76"/>
      <c r="BN723" s="89"/>
      <c r="BO723" s="89"/>
      <c r="BP723" s="76"/>
      <c r="BQ723" s="76"/>
      <c r="BR723" s="76"/>
    </row>
    <row r="724" spans="1:70" ht="15">
      <c r="A724" s="72"/>
      <c r="B724" s="72"/>
      <c r="C724" s="72"/>
      <c r="D724" s="72"/>
      <c r="E724" s="72"/>
      <c r="I724" s="72"/>
      <c r="J724" s="103"/>
      <c r="K724" s="72"/>
      <c r="L724" s="72"/>
      <c r="M724" s="72"/>
      <c r="N724" s="72"/>
      <c r="O724" s="72"/>
      <c r="Q724" s="78"/>
      <c r="R724" s="72"/>
      <c r="T724" s="72"/>
      <c r="U724" s="72"/>
      <c r="V724" s="72"/>
      <c r="W724" s="72"/>
      <c r="X724" s="72"/>
      <c r="Z724" s="78"/>
      <c r="AA724" s="72"/>
      <c r="AC724" s="72"/>
      <c r="AL724" s="72"/>
      <c r="AM724" s="72"/>
      <c r="AN724" s="72"/>
      <c r="AO724" s="72"/>
      <c r="AP724" s="72"/>
      <c r="AR724" s="78"/>
      <c r="AS724" s="72"/>
      <c r="AT724" s="80"/>
      <c r="AU724" s="72"/>
      <c r="AV724" s="72"/>
      <c r="AW724" s="104"/>
      <c r="AX724" s="72"/>
      <c r="AZ724" s="82"/>
      <c r="BA724" s="83"/>
      <c r="BB724" s="72"/>
      <c r="BC724" s="72"/>
      <c r="BD724" s="103"/>
      <c r="BE724" s="72"/>
      <c r="BF724" s="72"/>
      <c r="BH724" s="76"/>
      <c r="BI724" s="72"/>
      <c r="BJ724" s="79"/>
      <c r="BK724" s="84"/>
      <c r="BL724" s="76"/>
      <c r="BM724" s="76"/>
      <c r="BN724" s="89"/>
      <c r="BO724" s="89"/>
      <c r="BP724" s="76"/>
      <c r="BQ724" s="76"/>
      <c r="BR724" s="76"/>
    </row>
    <row r="725" spans="1:70" ht="15">
      <c r="A725" s="72"/>
      <c r="B725" s="72"/>
      <c r="C725" s="72"/>
      <c r="D725" s="72"/>
      <c r="E725" s="72"/>
      <c r="I725" s="72"/>
      <c r="J725" s="103"/>
      <c r="K725" s="72"/>
      <c r="L725" s="72"/>
      <c r="M725" s="72"/>
      <c r="N725" s="72"/>
      <c r="O725" s="72"/>
      <c r="Q725" s="78"/>
      <c r="R725" s="72"/>
      <c r="T725" s="72"/>
      <c r="U725" s="72"/>
      <c r="V725" s="72"/>
      <c r="W725" s="72"/>
      <c r="X725" s="72"/>
      <c r="Z725" s="78"/>
      <c r="AA725" s="72"/>
      <c r="AC725" s="72"/>
      <c r="AL725" s="72"/>
      <c r="AM725" s="72"/>
      <c r="AN725" s="72"/>
      <c r="AO725" s="72"/>
      <c r="AP725" s="72"/>
      <c r="AR725" s="78"/>
      <c r="AS725" s="72"/>
      <c r="AT725" s="80"/>
      <c r="AU725" s="72"/>
      <c r="AV725" s="72"/>
      <c r="AW725" s="104"/>
      <c r="AX725" s="72"/>
      <c r="AZ725" s="82"/>
      <c r="BA725" s="83"/>
      <c r="BB725" s="72"/>
      <c r="BC725" s="72"/>
      <c r="BD725" s="103"/>
      <c r="BE725" s="72"/>
      <c r="BF725" s="72"/>
      <c r="BH725" s="76"/>
      <c r="BI725" s="72"/>
      <c r="BJ725" s="79"/>
      <c r="BK725" s="84"/>
      <c r="BL725" s="76"/>
      <c r="BM725" s="76"/>
      <c r="BN725" s="89"/>
      <c r="BO725" s="89"/>
      <c r="BP725" s="76"/>
      <c r="BQ725" s="76"/>
      <c r="BR725" s="76"/>
    </row>
    <row r="726" spans="1:70" ht="15">
      <c r="A726" s="72"/>
      <c r="B726" s="72"/>
      <c r="C726" s="72"/>
      <c r="D726" s="72"/>
      <c r="E726" s="72"/>
      <c r="I726" s="72"/>
      <c r="J726" s="103"/>
      <c r="K726" s="72"/>
      <c r="L726" s="72"/>
      <c r="M726" s="72"/>
      <c r="N726" s="72"/>
      <c r="O726" s="72"/>
      <c r="Q726" s="78"/>
      <c r="R726" s="72"/>
      <c r="T726" s="72"/>
      <c r="U726" s="72"/>
      <c r="V726" s="72"/>
      <c r="W726" s="72"/>
      <c r="X726" s="72"/>
      <c r="Z726" s="78"/>
      <c r="AA726" s="72"/>
      <c r="AC726" s="72"/>
      <c r="AL726" s="72"/>
      <c r="AM726" s="72"/>
      <c r="AN726" s="72"/>
      <c r="AO726" s="72"/>
      <c r="AP726" s="72"/>
      <c r="AR726" s="78"/>
      <c r="AS726" s="72"/>
      <c r="AT726" s="80"/>
      <c r="AU726" s="72"/>
      <c r="AV726" s="72"/>
      <c r="AW726" s="104"/>
      <c r="AX726" s="72"/>
      <c r="AZ726" s="82"/>
      <c r="BA726" s="83"/>
      <c r="BB726" s="72"/>
      <c r="BC726" s="72"/>
      <c r="BD726" s="103"/>
      <c r="BE726" s="72"/>
      <c r="BF726" s="72"/>
      <c r="BH726" s="76"/>
      <c r="BI726" s="72"/>
      <c r="BJ726" s="79"/>
      <c r="BK726" s="84"/>
      <c r="BL726" s="76"/>
      <c r="BM726" s="76"/>
      <c r="BN726" s="89"/>
      <c r="BO726" s="89"/>
      <c r="BP726" s="76"/>
      <c r="BQ726" s="76"/>
      <c r="BR726" s="76"/>
    </row>
    <row r="727" spans="1:70" ht="15">
      <c r="A727" s="72"/>
      <c r="B727" s="72"/>
      <c r="C727" s="72"/>
      <c r="D727" s="72"/>
      <c r="E727" s="72"/>
      <c r="I727" s="72"/>
      <c r="J727" s="103"/>
      <c r="K727" s="72"/>
      <c r="L727" s="72"/>
      <c r="M727" s="72"/>
      <c r="N727" s="72"/>
      <c r="O727" s="72"/>
      <c r="Q727" s="78"/>
      <c r="R727" s="72"/>
      <c r="T727" s="72"/>
      <c r="U727" s="72"/>
      <c r="V727" s="72"/>
      <c r="W727" s="72"/>
      <c r="X727" s="72"/>
      <c r="Z727" s="78"/>
      <c r="AA727" s="72"/>
      <c r="AC727" s="72"/>
      <c r="AL727" s="72"/>
      <c r="AM727" s="72"/>
      <c r="AN727" s="72"/>
      <c r="AO727" s="72"/>
      <c r="AP727" s="72"/>
      <c r="AR727" s="78"/>
      <c r="AS727" s="72"/>
      <c r="AT727" s="80"/>
      <c r="AU727" s="72"/>
      <c r="AV727" s="72"/>
      <c r="AW727" s="104"/>
      <c r="AX727" s="72"/>
      <c r="AZ727" s="82"/>
      <c r="BA727" s="83"/>
      <c r="BB727" s="72"/>
      <c r="BC727" s="72"/>
      <c r="BD727" s="103"/>
      <c r="BE727" s="72"/>
      <c r="BF727" s="72"/>
      <c r="BH727" s="76"/>
      <c r="BI727" s="72"/>
      <c r="BJ727" s="79"/>
      <c r="BK727" s="84"/>
      <c r="BL727" s="76"/>
      <c r="BM727" s="76"/>
      <c r="BN727" s="89"/>
      <c r="BO727" s="89"/>
      <c r="BP727" s="76"/>
      <c r="BQ727" s="76"/>
      <c r="BR727" s="76"/>
    </row>
    <row r="728" spans="1:70" ht="15">
      <c r="A728" s="72"/>
      <c r="B728" s="72"/>
      <c r="C728" s="72"/>
      <c r="D728" s="72"/>
      <c r="E728" s="72"/>
      <c r="I728" s="72"/>
      <c r="J728" s="103"/>
      <c r="K728" s="72"/>
      <c r="L728" s="72"/>
      <c r="M728" s="72"/>
      <c r="N728" s="72"/>
      <c r="O728" s="72"/>
      <c r="Q728" s="78"/>
      <c r="R728" s="72"/>
      <c r="T728" s="72"/>
      <c r="U728" s="72"/>
      <c r="V728" s="72"/>
      <c r="W728" s="72"/>
      <c r="X728" s="72"/>
      <c r="Z728" s="78"/>
      <c r="AA728" s="72"/>
      <c r="AC728" s="72"/>
      <c r="AL728" s="72"/>
      <c r="AM728" s="72"/>
      <c r="AN728" s="72"/>
      <c r="AO728" s="72"/>
      <c r="AP728" s="72"/>
      <c r="AR728" s="78"/>
      <c r="AS728" s="72"/>
      <c r="AT728" s="80"/>
      <c r="AU728" s="72"/>
      <c r="AV728" s="72"/>
      <c r="AW728" s="104"/>
      <c r="AX728" s="72"/>
      <c r="AZ728" s="82"/>
      <c r="BA728" s="83"/>
      <c r="BB728" s="84"/>
      <c r="BC728" s="72"/>
      <c r="BD728" s="103"/>
      <c r="BE728" s="72"/>
      <c r="BF728" s="72"/>
      <c r="BH728" s="76"/>
      <c r="BI728" s="72"/>
      <c r="BJ728" s="79"/>
      <c r="BK728" s="84"/>
      <c r="BL728" s="76"/>
      <c r="BM728" s="76"/>
      <c r="BN728" s="89"/>
      <c r="BO728" s="89"/>
      <c r="BP728" s="76"/>
      <c r="BQ728" s="76"/>
      <c r="BR728" s="76"/>
    </row>
    <row r="729" spans="1:70" ht="15">
      <c r="A729" s="72"/>
      <c r="B729" s="72"/>
      <c r="C729" s="72"/>
      <c r="D729" s="72"/>
      <c r="E729" s="72"/>
      <c r="I729" s="72"/>
      <c r="J729" s="103"/>
      <c r="K729" s="72"/>
      <c r="L729" s="72"/>
      <c r="M729" s="72"/>
      <c r="N729" s="72"/>
      <c r="O729" s="72"/>
      <c r="Q729" s="78"/>
      <c r="R729" s="72"/>
      <c r="T729" s="72"/>
      <c r="U729" s="72"/>
      <c r="V729" s="72"/>
      <c r="W729" s="72"/>
      <c r="X729" s="72"/>
      <c r="Z729" s="78"/>
      <c r="AA729" s="72"/>
      <c r="AC729" s="72"/>
      <c r="AL729" s="72"/>
      <c r="AM729" s="72"/>
      <c r="AN729" s="72"/>
      <c r="AO729" s="72"/>
      <c r="AP729" s="72"/>
      <c r="AR729" s="78"/>
      <c r="AS729" s="72"/>
      <c r="AT729" s="80"/>
      <c r="AU729" s="72"/>
      <c r="AV729" s="72"/>
      <c r="AW729" s="104"/>
      <c r="AX729" s="72"/>
      <c r="AZ729" s="82"/>
      <c r="BA729" s="83"/>
      <c r="BB729" s="72"/>
      <c r="BC729" s="72"/>
      <c r="BD729" s="103"/>
      <c r="BE729" s="72"/>
      <c r="BF729" s="72"/>
      <c r="BH729" s="76"/>
      <c r="BI729" s="72"/>
      <c r="BJ729" s="79"/>
      <c r="BK729" s="84"/>
      <c r="BL729" s="76"/>
      <c r="BM729" s="76"/>
      <c r="BN729" s="89"/>
      <c r="BO729" s="89"/>
      <c r="BP729" s="76"/>
      <c r="BQ729" s="76"/>
      <c r="BR729" s="76"/>
    </row>
    <row r="730" spans="1:70" ht="15">
      <c r="A730" s="72"/>
      <c r="B730" s="72"/>
      <c r="C730" s="72"/>
      <c r="D730" s="72"/>
      <c r="E730" s="72"/>
      <c r="I730" s="72"/>
      <c r="J730" s="103"/>
      <c r="K730" s="72"/>
      <c r="L730" s="72"/>
      <c r="M730" s="72"/>
      <c r="N730" s="72"/>
      <c r="O730" s="72"/>
      <c r="Q730" s="78"/>
      <c r="R730" s="72"/>
      <c r="T730" s="72"/>
      <c r="U730" s="72"/>
      <c r="V730" s="72"/>
      <c r="W730" s="72"/>
      <c r="X730" s="72"/>
      <c r="Z730" s="78"/>
      <c r="AA730" s="72"/>
      <c r="AC730" s="72"/>
      <c r="AL730" s="72"/>
      <c r="AM730" s="72"/>
      <c r="AN730" s="72"/>
      <c r="AO730" s="72"/>
      <c r="AP730" s="72"/>
      <c r="AR730" s="78"/>
      <c r="AS730" s="72"/>
      <c r="AT730" s="80"/>
      <c r="AU730" s="72"/>
      <c r="AV730" s="72"/>
      <c r="AW730" s="104"/>
      <c r="AX730" s="72"/>
      <c r="AZ730" s="82"/>
      <c r="BA730" s="83"/>
      <c r="BB730" s="72"/>
      <c r="BC730" s="72"/>
      <c r="BD730" s="103"/>
      <c r="BE730" s="72"/>
      <c r="BF730" s="72"/>
      <c r="BH730" s="76"/>
      <c r="BI730" s="72"/>
      <c r="BJ730" s="79"/>
      <c r="BK730" s="84"/>
      <c r="BL730" s="76"/>
      <c r="BM730" s="76"/>
      <c r="BN730" s="89"/>
      <c r="BO730" s="89"/>
      <c r="BP730" s="76"/>
      <c r="BQ730" s="76"/>
      <c r="BR730" s="76"/>
    </row>
    <row r="731" spans="1:70" ht="15">
      <c r="A731" s="72"/>
      <c r="B731" s="72"/>
      <c r="C731" s="72"/>
      <c r="D731" s="72"/>
      <c r="E731" s="72"/>
      <c r="I731" s="72"/>
      <c r="J731" s="103"/>
      <c r="K731" s="72"/>
      <c r="L731" s="72"/>
      <c r="M731" s="72"/>
      <c r="N731" s="72"/>
      <c r="O731" s="72"/>
      <c r="Q731" s="78"/>
      <c r="R731" s="72"/>
      <c r="T731" s="72"/>
      <c r="U731" s="72"/>
      <c r="V731" s="72"/>
      <c r="W731" s="72"/>
      <c r="X731" s="72"/>
      <c r="Z731" s="78"/>
      <c r="AA731" s="72"/>
      <c r="AC731" s="72"/>
      <c r="AL731" s="72"/>
      <c r="AM731" s="72"/>
      <c r="AN731" s="72"/>
      <c r="AO731" s="72"/>
      <c r="AP731" s="72"/>
      <c r="AR731" s="78"/>
      <c r="AS731" s="72"/>
      <c r="AT731" s="80"/>
      <c r="AU731" s="72"/>
      <c r="AV731" s="72"/>
      <c r="AW731" s="104"/>
      <c r="AX731" s="72"/>
      <c r="AZ731" s="82"/>
      <c r="BA731" s="83"/>
      <c r="BB731" s="72"/>
      <c r="BC731" s="72"/>
      <c r="BD731" s="103"/>
      <c r="BE731" s="72"/>
      <c r="BF731" s="72"/>
      <c r="BH731" s="76"/>
      <c r="BI731" s="72"/>
      <c r="BJ731" s="79"/>
      <c r="BK731" s="84"/>
      <c r="BL731" s="76"/>
      <c r="BM731" s="76"/>
      <c r="BN731" s="89"/>
      <c r="BO731" s="89"/>
      <c r="BP731" s="76"/>
      <c r="BQ731" s="76"/>
      <c r="BR731" s="76"/>
    </row>
    <row r="732" spans="1:70" ht="15">
      <c r="A732" s="72"/>
      <c r="B732" s="72"/>
      <c r="C732" s="72"/>
      <c r="D732" s="72"/>
      <c r="E732" s="72"/>
      <c r="I732" s="72"/>
      <c r="J732" s="103"/>
      <c r="K732" s="72"/>
      <c r="L732" s="72"/>
      <c r="M732" s="72"/>
      <c r="N732" s="72"/>
      <c r="O732" s="72"/>
      <c r="Q732" s="78"/>
      <c r="R732" s="72"/>
      <c r="T732" s="72"/>
      <c r="U732" s="72"/>
      <c r="V732" s="72"/>
      <c r="W732" s="72"/>
      <c r="X732" s="72"/>
      <c r="Z732" s="78"/>
      <c r="AA732" s="72"/>
      <c r="AC732" s="72"/>
      <c r="AL732" s="72"/>
      <c r="AM732" s="72"/>
      <c r="AN732" s="72"/>
      <c r="AO732" s="72"/>
      <c r="AP732" s="72"/>
      <c r="AR732" s="78"/>
      <c r="AS732" s="72"/>
      <c r="AT732" s="80"/>
      <c r="AU732" s="72"/>
      <c r="AV732" s="72"/>
      <c r="AW732" s="104"/>
      <c r="AX732" s="72"/>
      <c r="AZ732" s="82"/>
      <c r="BA732" s="83"/>
      <c r="BB732" s="72"/>
      <c r="BC732" s="72"/>
      <c r="BD732" s="103"/>
      <c r="BE732" s="72"/>
      <c r="BF732" s="72"/>
      <c r="BH732" s="76"/>
      <c r="BI732" s="72"/>
      <c r="BJ732" s="79"/>
      <c r="BK732" s="84"/>
      <c r="BL732" s="76"/>
      <c r="BM732" s="76"/>
      <c r="BN732" s="89"/>
      <c r="BO732" s="89"/>
      <c r="BP732" s="76"/>
      <c r="BQ732" s="76"/>
      <c r="BR732" s="76"/>
    </row>
    <row r="733" spans="1:70" ht="15">
      <c r="A733" s="72"/>
      <c r="B733" s="72"/>
      <c r="C733" s="72"/>
      <c r="D733" s="72"/>
      <c r="E733" s="72"/>
      <c r="I733" s="72"/>
      <c r="J733" s="103"/>
      <c r="K733" s="72"/>
      <c r="L733" s="72"/>
      <c r="M733" s="72"/>
      <c r="N733" s="72"/>
      <c r="O733" s="72"/>
      <c r="Q733" s="78"/>
      <c r="R733" s="72"/>
      <c r="T733" s="72"/>
      <c r="U733" s="72"/>
      <c r="V733" s="72"/>
      <c r="W733" s="72"/>
      <c r="X733" s="72"/>
      <c r="Z733" s="78"/>
      <c r="AA733" s="72"/>
      <c r="AC733" s="72"/>
      <c r="AL733" s="72"/>
      <c r="AM733" s="72"/>
      <c r="AN733" s="72"/>
      <c r="AO733" s="72"/>
      <c r="AP733" s="72"/>
      <c r="AR733" s="78"/>
      <c r="AS733" s="72"/>
      <c r="AT733" s="80"/>
      <c r="AU733" s="72"/>
      <c r="AV733" s="72"/>
      <c r="AW733" s="104"/>
      <c r="AX733" s="72"/>
      <c r="AZ733" s="82"/>
      <c r="BA733" s="83"/>
      <c r="BB733" s="72"/>
      <c r="BC733" s="72"/>
      <c r="BD733" s="103"/>
      <c r="BE733" s="72"/>
      <c r="BF733" s="72"/>
      <c r="BH733" s="76"/>
      <c r="BI733" s="72"/>
      <c r="BJ733" s="79"/>
      <c r="BK733" s="84"/>
      <c r="BL733" s="76"/>
      <c r="BM733" s="76"/>
      <c r="BN733" s="89"/>
      <c r="BO733" s="89"/>
      <c r="BP733" s="76"/>
      <c r="BQ733" s="76"/>
      <c r="BR733" s="76"/>
    </row>
    <row r="734" spans="1:70" ht="15">
      <c r="A734" s="72"/>
      <c r="B734" s="72"/>
      <c r="C734" s="72"/>
      <c r="D734" s="72"/>
      <c r="E734" s="72"/>
      <c r="I734" s="72"/>
      <c r="J734" s="103"/>
      <c r="K734" s="72"/>
      <c r="L734" s="72"/>
      <c r="M734" s="72"/>
      <c r="N734" s="72"/>
      <c r="O734" s="72"/>
      <c r="Q734" s="78"/>
      <c r="R734" s="72"/>
      <c r="T734" s="72"/>
      <c r="U734" s="72"/>
      <c r="V734" s="72"/>
      <c r="W734" s="72"/>
      <c r="X734" s="72"/>
      <c r="Z734" s="78"/>
      <c r="AA734" s="72"/>
      <c r="AC734" s="72"/>
      <c r="AL734" s="72"/>
      <c r="AM734" s="72"/>
      <c r="AN734" s="72"/>
      <c r="AO734" s="72"/>
      <c r="AP734" s="72"/>
      <c r="AR734" s="78"/>
      <c r="AS734" s="72"/>
      <c r="AT734" s="80"/>
      <c r="AU734" s="72"/>
      <c r="AV734" s="72"/>
      <c r="AW734" s="104"/>
      <c r="AX734" s="72"/>
      <c r="AZ734" s="82"/>
      <c r="BA734" s="83"/>
      <c r="BB734" s="72"/>
      <c r="BC734" s="72"/>
      <c r="BD734" s="103"/>
      <c r="BE734" s="72"/>
      <c r="BF734" s="72"/>
      <c r="BH734" s="76"/>
      <c r="BI734" s="72"/>
      <c r="BJ734" s="79"/>
      <c r="BK734" s="84"/>
      <c r="BL734" s="76"/>
      <c r="BM734" s="76"/>
      <c r="BN734" s="89"/>
      <c r="BO734" s="89"/>
      <c r="BP734" s="76"/>
      <c r="BQ734" s="76"/>
      <c r="BR734" s="76"/>
    </row>
    <row r="735" spans="1:70" ht="15">
      <c r="A735" s="72"/>
      <c r="B735" s="72"/>
      <c r="C735" s="72"/>
      <c r="D735" s="72"/>
      <c r="E735" s="72"/>
      <c r="I735" s="72"/>
      <c r="J735" s="110"/>
      <c r="K735" s="72"/>
      <c r="L735" s="72"/>
      <c r="M735" s="72"/>
      <c r="N735" s="72"/>
      <c r="O735" s="72"/>
      <c r="Q735" s="78"/>
      <c r="R735" s="72"/>
      <c r="T735" s="72"/>
      <c r="U735" s="72"/>
      <c r="V735" s="72"/>
      <c r="W735" s="72"/>
      <c r="X735" s="72"/>
      <c r="Z735" s="78"/>
      <c r="AA735" s="72"/>
      <c r="AC735" s="72"/>
      <c r="AD735" s="72"/>
      <c r="AE735" s="72"/>
      <c r="AF735" s="72"/>
      <c r="AG735" s="72"/>
      <c r="AL735" s="72"/>
      <c r="AM735" s="72"/>
      <c r="AN735" s="72"/>
      <c r="AO735" s="72"/>
      <c r="AP735" s="72"/>
      <c r="AR735" s="78"/>
      <c r="AS735" s="72"/>
      <c r="AT735" s="80"/>
      <c r="AU735" s="72"/>
      <c r="AV735" s="72"/>
      <c r="AW735" s="104"/>
      <c r="AX735" s="72"/>
      <c r="AZ735" s="82"/>
      <c r="BA735" s="83"/>
      <c r="BB735" s="72"/>
      <c r="BC735" s="72"/>
      <c r="BD735" s="104"/>
      <c r="BE735" s="72"/>
      <c r="BF735" s="72"/>
      <c r="BG735" s="72"/>
      <c r="BH735" s="76"/>
      <c r="BI735" s="72"/>
      <c r="BJ735" s="79"/>
      <c r="BK735" s="84"/>
      <c r="BL735" s="76"/>
      <c r="BM735" s="76"/>
      <c r="BN735" s="89"/>
      <c r="BO735" s="89"/>
    </row>
    <row r="736" spans="1:70" ht="15">
      <c r="A736" s="72"/>
      <c r="B736" s="72"/>
      <c r="C736" s="72"/>
      <c r="D736" s="72"/>
      <c r="E736" s="72"/>
      <c r="I736" s="72"/>
      <c r="J736" s="110"/>
      <c r="K736" s="72"/>
      <c r="L736" s="72"/>
      <c r="M736" s="72"/>
      <c r="N736" s="72"/>
      <c r="O736" s="72"/>
      <c r="Q736" s="78"/>
      <c r="R736" s="72"/>
      <c r="T736" s="72"/>
      <c r="U736" s="72"/>
      <c r="V736" s="72"/>
      <c r="W736" s="72"/>
      <c r="X736" s="72"/>
      <c r="Z736" s="78"/>
      <c r="AA736" s="72"/>
      <c r="AC736" s="72"/>
      <c r="AD736" s="72"/>
      <c r="AE736" s="72"/>
      <c r="AF736" s="72"/>
      <c r="AG736" s="72"/>
      <c r="AL736" s="72"/>
      <c r="AM736" s="72"/>
      <c r="AN736" s="72"/>
      <c r="AO736" s="72"/>
      <c r="AP736" s="72"/>
      <c r="AR736" s="78"/>
      <c r="AS736" s="72"/>
      <c r="AT736" s="80"/>
      <c r="AU736" s="72"/>
      <c r="AV736" s="72"/>
      <c r="AW736" s="104"/>
      <c r="AX736" s="72"/>
      <c r="AZ736" s="82"/>
      <c r="BA736" s="83"/>
      <c r="BB736" s="72"/>
      <c r="BC736" s="72"/>
      <c r="BD736" s="104"/>
      <c r="BE736" s="72"/>
      <c r="BF736" s="72"/>
      <c r="BG736" s="72"/>
      <c r="BH736" s="76"/>
      <c r="BI736" s="84"/>
      <c r="BJ736" s="79"/>
      <c r="BK736" s="84"/>
      <c r="BL736" s="76"/>
      <c r="BM736" s="76"/>
      <c r="BN736" s="89"/>
      <c r="BO736" s="89"/>
    </row>
    <row r="737" spans="1:67" ht="15">
      <c r="A737" s="72"/>
      <c r="B737" s="72"/>
      <c r="C737" s="72"/>
      <c r="D737" s="72"/>
      <c r="E737" s="72"/>
      <c r="I737" s="72"/>
      <c r="J737" s="110"/>
      <c r="K737" s="72"/>
      <c r="L737" s="72"/>
      <c r="M737" s="72"/>
      <c r="N737" s="72"/>
      <c r="O737" s="72"/>
      <c r="Q737" s="78"/>
      <c r="R737" s="72"/>
      <c r="T737" s="72"/>
      <c r="U737" s="72"/>
      <c r="V737" s="72"/>
      <c r="W737" s="72"/>
      <c r="X737" s="72"/>
      <c r="Z737" s="78"/>
      <c r="AA737" s="72"/>
      <c r="AC737" s="72"/>
      <c r="AD737" s="72"/>
      <c r="AE737" s="72"/>
      <c r="AF737" s="72"/>
      <c r="AG737" s="72"/>
      <c r="AL737" s="72"/>
      <c r="AM737" s="72"/>
      <c r="AN737" s="72"/>
      <c r="AO737" s="72"/>
      <c r="AP737" s="72"/>
      <c r="AR737" s="78"/>
      <c r="AS737" s="72"/>
      <c r="AT737" s="80"/>
      <c r="AU737" s="72"/>
      <c r="AV737" s="72"/>
      <c r="AW737" s="104"/>
      <c r="AX737" s="72"/>
      <c r="AZ737" s="82"/>
      <c r="BA737" s="83"/>
      <c r="BB737" s="72"/>
      <c r="BC737" s="72"/>
      <c r="BD737" s="104"/>
      <c r="BE737" s="72"/>
      <c r="BF737" s="72"/>
      <c r="BG737" s="72"/>
      <c r="BH737" s="76"/>
      <c r="BI737" s="84"/>
      <c r="BJ737" s="79"/>
      <c r="BK737" s="84"/>
      <c r="BL737" s="76"/>
      <c r="BM737" s="76"/>
      <c r="BN737" s="89"/>
      <c r="BO737" s="89"/>
    </row>
    <row r="738" spans="1:67" ht="15">
      <c r="A738" s="72"/>
      <c r="B738" s="72"/>
      <c r="C738" s="72"/>
      <c r="D738" s="72"/>
      <c r="E738" s="72"/>
      <c r="I738" s="72"/>
      <c r="J738" s="110"/>
      <c r="K738" s="72"/>
      <c r="L738" s="72"/>
      <c r="M738" s="72"/>
      <c r="N738" s="72"/>
      <c r="O738" s="72"/>
      <c r="Q738" s="78"/>
      <c r="R738" s="72"/>
      <c r="T738" s="72"/>
      <c r="U738" s="72"/>
      <c r="V738" s="72"/>
      <c r="W738" s="72"/>
      <c r="X738" s="72"/>
      <c r="Z738" s="78"/>
      <c r="AA738" s="72"/>
      <c r="AC738" s="72"/>
      <c r="AD738" s="72"/>
      <c r="AE738" s="72"/>
      <c r="AF738" s="72"/>
      <c r="AG738" s="72"/>
      <c r="AL738" s="72"/>
      <c r="AM738" s="72"/>
      <c r="AN738" s="72"/>
      <c r="AO738" s="72"/>
      <c r="AP738" s="72"/>
      <c r="AR738" s="78"/>
      <c r="AS738" s="72"/>
      <c r="AT738" s="80"/>
      <c r="AU738" s="72"/>
      <c r="AV738" s="72"/>
      <c r="AW738" s="104"/>
      <c r="AX738" s="72"/>
      <c r="AZ738" s="82"/>
      <c r="BA738" s="83"/>
      <c r="BB738" s="72"/>
      <c r="BC738" s="72"/>
      <c r="BD738" s="104"/>
      <c r="BE738" s="72"/>
      <c r="BF738" s="72"/>
      <c r="BG738" s="72"/>
      <c r="BH738" s="76"/>
      <c r="BI738" s="84"/>
      <c r="BJ738" s="79"/>
      <c r="BK738" s="84"/>
      <c r="BL738" s="76"/>
      <c r="BM738" s="76"/>
      <c r="BN738" s="89"/>
      <c r="BO738" s="89"/>
    </row>
    <row r="739" spans="1:67" ht="15">
      <c r="A739" s="72"/>
      <c r="B739" s="72"/>
      <c r="C739" s="72"/>
      <c r="D739" s="72"/>
      <c r="E739" s="72"/>
      <c r="I739" s="72"/>
      <c r="J739" s="110"/>
      <c r="K739" s="72"/>
      <c r="L739" s="72"/>
      <c r="M739" s="72"/>
      <c r="N739" s="72"/>
      <c r="O739" s="72"/>
      <c r="Q739" s="78"/>
      <c r="R739" s="72"/>
      <c r="T739" s="72"/>
      <c r="U739" s="72"/>
      <c r="V739" s="72"/>
      <c r="W739" s="72"/>
      <c r="X739" s="72"/>
      <c r="Z739" s="78"/>
      <c r="AA739" s="72"/>
      <c r="AC739" s="72"/>
      <c r="AD739" s="72"/>
      <c r="AE739" s="72"/>
      <c r="AF739" s="72"/>
      <c r="AG739" s="72"/>
      <c r="AL739" s="72"/>
      <c r="AM739" s="72"/>
      <c r="AN739" s="72"/>
      <c r="AO739" s="72"/>
      <c r="AP739" s="72"/>
      <c r="AR739" s="78"/>
      <c r="AS739" s="72"/>
      <c r="AT739" s="80"/>
      <c r="AU739" s="72"/>
      <c r="AV739" s="72"/>
      <c r="AW739" s="104"/>
      <c r="AX739" s="72"/>
      <c r="AZ739" s="82"/>
      <c r="BA739" s="83"/>
      <c r="BB739" s="72"/>
      <c r="BC739" s="72"/>
      <c r="BD739" s="104"/>
      <c r="BE739" s="72"/>
      <c r="BF739" s="72"/>
      <c r="BG739" s="72"/>
      <c r="BH739" s="76"/>
      <c r="BI739" s="72"/>
      <c r="BJ739" s="79"/>
      <c r="BK739" s="84"/>
      <c r="BL739" s="76"/>
      <c r="BM739" s="76"/>
      <c r="BN739" s="89"/>
      <c r="BO739" s="89"/>
    </row>
    <row r="740" spans="1:67" ht="15">
      <c r="A740" s="72"/>
      <c r="B740" s="72"/>
      <c r="C740" s="72"/>
      <c r="D740" s="72"/>
      <c r="E740" s="72"/>
      <c r="I740" s="72"/>
      <c r="J740" s="110"/>
      <c r="K740" s="72"/>
      <c r="L740" s="72"/>
      <c r="M740" s="72"/>
      <c r="N740" s="72"/>
      <c r="O740" s="72"/>
      <c r="Q740" s="78"/>
      <c r="R740" s="72"/>
      <c r="T740" s="72"/>
      <c r="U740" s="72"/>
      <c r="V740" s="72"/>
      <c r="W740" s="72"/>
      <c r="X740" s="72"/>
      <c r="Z740" s="78"/>
      <c r="AA740" s="72"/>
      <c r="AC740" s="72"/>
      <c r="AD740" s="72"/>
      <c r="AE740" s="72"/>
      <c r="AF740" s="72"/>
      <c r="AG740" s="72"/>
      <c r="AL740" s="72"/>
      <c r="AM740" s="72"/>
      <c r="AN740" s="72"/>
      <c r="AO740" s="72"/>
      <c r="AP740" s="72"/>
      <c r="AR740" s="78"/>
      <c r="AS740" s="72"/>
      <c r="AT740" s="80"/>
      <c r="AU740" s="72"/>
      <c r="AV740" s="72"/>
      <c r="AW740" s="104"/>
      <c r="AX740" s="72"/>
      <c r="AZ740" s="82"/>
      <c r="BA740" s="83"/>
      <c r="BB740" s="72"/>
      <c r="BC740" s="72"/>
      <c r="BD740" s="104"/>
      <c r="BE740" s="72"/>
      <c r="BF740" s="72"/>
      <c r="BG740" s="72"/>
      <c r="BH740" s="76"/>
      <c r="BI740" s="84"/>
      <c r="BJ740" s="79"/>
      <c r="BK740" s="84"/>
      <c r="BL740" s="76"/>
      <c r="BM740" s="76"/>
      <c r="BN740" s="89"/>
      <c r="BO740" s="89"/>
    </row>
    <row r="741" spans="1:67" ht="15">
      <c r="A741" s="72"/>
      <c r="B741" s="72"/>
      <c r="C741" s="72"/>
      <c r="D741" s="72"/>
      <c r="E741" s="72"/>
      <c r="I741" s="72"/>
      <c r="J741" s="110"/>
      <c r="K741" s="72"/>
      <c r="L741" s="72"/>
      <c r="M741" s="72"/>
      <c r="N741" s="72"/>
      <c r="O741" s="72"/>
      <c r="Q741" s="78"/>
      <c r="R741" s="72"/>
      <c r="T741" s="72"/>
      <c r="U741" s="72"/>
      <c r="V741" s="72"/>
      <c r="W741" s="72"/>
      <c r="X741" s="72"/>
      <c r="Z741" s="78"/>
      <c r="AA741" s="72"/>
      <c r="AC741" s="72"/>
      <c r="AD741" s="72"/>
      <c r="AE741" s="72"/>
      <c r="AF741" s="72"/>
      <c r="AG741" s="72"/>
      <c r="AL741" s="72"/>
      <c r="AM741" s="72"/>
      <c r="AN741" s="72"/>
      <c r="AO741" s="72"/>
      <c r="AP741" s="72"/>
      <c r="AR741" s="78"/>
      <c r="AS741" s="72"/>
      <c r="AT741" s="80"/>
      <c r="AU741" s="72"/>
      <c r="AV741" s="72"/>
      <c r="AW741" s="104"/>
      <c r="AX741" s="72"/>
      <c r="AZ741" s="82"/>
      <c r="BA741" s="83"/>
      <c r="BB741" s="72"/>
      <c r="BC741" s="72"/>
      <c r="BD741" s="104"/>
      <c r="BE741" s="72"/>
      <c r="BF741" s="72"/>
      <c r="BG741" s="72"/>
      <c r="BH741" s="76"/>
      <c r="BI741" s="84"/>
      <c r="BJ741" s="79"/>
      <c r="BK741" s="84"/>
      <c r="BL741" s="76"/>
      <c r="BM741" s="76"/>
      <c r="BN741" s="89"/>
      <c r="BO741" s="89"/>
    </row>
    <row r="742" spans="1:67" ht="15">
      <c r="A742" s="72"/>
      <c r="B742" s="72"/>
      <c r="C742" s="72"/>
      <c r="D742" s="72"/>
      <c r="E742" s="72"/>
      <c r="I742" s="72"/>
      <c r="J742" s="110"/>
      <c r="K742" s="72"/>
      <c r="L742" s="72"/>
      <c r="M742" s="72"/>
      <c r="N742" s="72"/>
      <c r="O742" s="72"/>
      <c r="Q742" s="78"/>
      <c r="R742" s="72"/>
      <c r="T742" s="72"/>
      <c r="U742" s="72"/>
      <c r="V742" s="72"/>
      <c r="W742" s="72"/>
      <c r="X742" s="72"/>
      <c r="Z742" s="78"/>
      <c r="AA742" s="72"/>
      <c r="AC742" s="72"/>
      <c r="AD742" s="72"/>
      <c r="AE742" s="72"/>
      <c r="AF742" s="72"/>
      <c r="AG742" s="72"/>
      <c r="AL742" s="72"/>
      <c r="AM742" s="72"/>
      <c r="AN742" s="72"/>
      <c r="AO742" s="72"/>
      <c r="AP742" s="72"/>
      <c r="AR742" s="78"/>
      <c r="AS742" s="72"/>
      <c r="AT742" s="80"/>
      <c r="AU742" s="72"/>
      <c r="AV742" s="72"/>
      <c r="AW742" s="104"/>
      <c r="AX742" s="72"/>
      <c r="AZ742" s="82"/>
      <c r="BA742" s="83"/>
      <c r="BB742" s="72"/>
      <c r="BC742" s="72"/>
      <c r="BD742" s="121"/>
      <c r="BE742" s="72"/>
      <c r="BF742" s="72"/>
      <c r="BG742" s="72"/>
      <c r="BH742" s="76"/>
      <c r="BI742" s="84"/>
      <c r="BJ742" s="79"/>
      <c r="BK742" s="84"/>
      <c r="BL742" s="76"/>
      <c r="BM742" s="76"/>
      <c r="BN742" s="89"/>
      <c r="BO742" s="89"/>
    </row>
    <row r="743" spans="1:67" ht="15">
      <c r="A743" s="72"/>
      <c r="B743" s="72"/>
      <c r="C743" s="72"/>
      <c r="D743" s="72"/>
      <c r="E743" s="72"/>
      <c r="I743" s="72"/>
      <c r="J743" s="110"/>
      <c r="K743" s="72"/>
      <c r="L743" s="72"/>
      <c r="M743" s="72"/>
      <c r="N743" s="72"/>
      <c r="O743" s="72"/>
      <c r="Q743" s="78"/>
      <c r="R743" s="72"/>
      <c r="T743" s="72"/>
      <c r="U743" s="72"/>
      <c r="V743" s="72"/>
      <c r="W743" s="72"/>
      <c r="X743" s="72"/>
      <c r="Z743" s="78"/>
      <c r="AA743" s="72"/>
      <c r="AC743" s="72"/>
      <c r="AD743" s="72"/>
      <c r="AE743" s="72"/>
      <c r="AF743" s="72"/>
      <c r="AG743" s="72"/>
      <c r="AL743" s="72"/>
      <c r="AM743" s="72"/>
      <c r="AN743" s="72"/>
      <c r="AO743" s="72"/>
      <c r="AP743" s="72"/>
      <c r="AR743" s="78"/>
      <c r="AS743" s="72"/>
      <c r="AT743" s="80"/>
      <c r="AU743" s="72"/>
      <c r="AV743" s="72"/>
      <c r="AW743" s="104"/>
      <c r="AX743" s="72"/>
      <c r="AZ743" s="82"/>
      <c r="BA743" s="83"/>
      <c r="BB743" s="72"/>
      <c r="BC743" s="72"/>
      <c r="BD743" s="121"/>
      <c r="BE743" s="72"/>
      <c r="BF743" s="72"/>
      <c r="BG743" s="72"/>
      <c r="BH743" s="76"/>
      <c r="BI743" s="84"/>
      <c r="BJ743" s="79"/>
      <c r="BK743" s="84"/>
      <c r="BL743" s="76"/>
      <c r="BM743" s="76"/>
      <c r="BN743" s="89"/>
      <c r="BO743" s="89"/>
    </row>
    <row r="744" spans="1:67" ht="15">
      <c r="A744" s="72"/>
      <c r="B744" s="72"/>
      <c r="C744" s="72"/>
      <c r="D744" s="72"/>
      <c r="E744" s="72"/>
      <c r="I744" s="72"/>
      <c r="J744" s="110"/>
      <c r="K744" s="72"/>
      <c r="L744" s="72"/>
      <c r="M744" s="72"/>
      <c r="N744" s="72"/>
      <c r="O744" s="72"/>
      <c r="Q744" s="78"/>
      <c r="R744" s="72"/>
      <c r="T744" s="72"/>
      <c r="U744" s="72"/>
      <c r="V744" s="72"/>
      <c r="W744" s="72"/>
      <c r="X744" s="72"/>
      <c r="Z744" s="78"/>
      <c r="AA744" s="72"/>
      <c r="AC744" s="72"/>
      <c r="AD744" s="72"/>
      <c r="AE744" s="72"/>
      <c r="AF744" s="72"/>
      <c r="AG744" s="72"/>
      <c r="AL744" s="72"/>
      <c r="AM744" s="72"/>
      <c r="AN744" s="72"/>
      <c r="AO744" s="72"/>
      <c r="AP744" s="72"/>
      <c r="AR744" s="78"/>
      <c r="AS744" s="72"/>
      <c r="AT744" s="80"/>
      <c r="AU744" s="72"/>
      <c r="AV744" s="72"/>
      <c r="AW744" s="104"/>
      <c r="AX744" s="72"/>
      <c r="AZ744" s="82"/>
      <c r="BA744" s="83"/>
      <c r="BB744" s="72"/>
      <c r="BC744" s="72"/>
      <c r="BD744" s="121"/>
      <c r="BE744" s="72"/>
      <c r="BF744" s="72"/>
      <c r="BG744" s="72"/>
      <c r="BH744" s="76"/>
      <c r="BI744" s="84"/>
      <c r="BJ744" s="79"/>
      <c r="BK744" s="84"/>
      <c r="BL744" s="76"/>
      <c r="BM744" s="76"/>
      <c r="BN744" s="89"/>
      <c r="BO744" s="89"/>
    </row>
    <row r="745" spans="1:67" ht="15">
      <c r="A745" s="72"/>
      <c r="B745" s="72"/>
      <c r="C745" s="72"/>
      <c r="D745" s="72"/>
      <c r="E745" s="72"/>
      <c r="I745" s="72"/>
      <c r="J745" s="110"/>
      <c r="K745" s="72"/>
      <c r="L745" s="72"/>
      <c r="M745" s="72"/>
      <c r="N745" s="72"/>
      <c r="O745" s="72"/>
      <c r="Q745" s="78"/>
      <c r="R745" s="72"/>
      <c r="T745" s="72"/>
      <c r="U745" s="72"/>
      <c r="V745" s="72"/>
      <c r="W745" s="72"/>
      <c r="X745" s="72"/>
      <c r="Z745" s="78"/>
      <c r="AA745" s="72"/>
      <c r="AC745" s="72"/>
      <c r="AD745" s="72"/>
      <c r="AE745" s="72"/>
      <c r="AF745" s="72"/>
      <c r="AG745" s="72"/>
      <c r="AL745" s="72"/>
      <c r="AM745" s="72"/>
      <c r="AN745" s="72"/>
      <c r="AO745" s="72"/>
      <c r="AP745" s="72"/>
      <c r="AR745" s="78"/>
      <c r="AS745" s="72"/>
      <c r="AT745" s="80"/>
      <c r="AU745" s="72"/>
      <c r="AV745" s="72"/>
      <c r="AW745" s="104"/>
      <c r="AX745" s="72"/>
      <c r="AZ745" s="82"/>
      <c r="BA745" s="83"/>
      <c r="BB745" s="72"/>
      <c r="BC745" s="72"/>
      <c r="BD745" s="121"/>
      <c r="BE745" s="72"/>
      <c r="BF745" s="72"/>
      <c r="BG745" s="72"/>
      <c r="BH745" s="76"/>
      <c r="BI745" s="84"/>
      <c r="BJ745" s="79"/>
      <c r="BK745" s="84"/>
      <c r="BL745" s="76"/>
      <c r="BM745" s="76"/>
      <c r="BN745" s="89"/>
      <c r="BO745" s="89"/>
    </row>
    <row r="746" spans="1:67" ht="15">
      <c r="A746" s="72"/>
      <c r="B746" s="72"/>
      <c r="C746" s="72"/>
      <c r="D746" s="72"/>
      <c r="E746" s="72"/>
      <c r="I746" s="72"/>
      <c r="J746" s="110"/>
      <c r="K746" s="72"/>
      <c r="L746" s="72"/>
      <c r="M746" s="72"/>
      <c r="N746" s="72"/>
      <c r="O746" s="72"/>
      <c r="Q746" s="78"/>
      <c r="R746" s="72"/>
      <c r="T746" s="72"/>
      <c r="U746" s="72"/>
      <c r="V746" s="72"/>
      <c r="W746" s="72"/>
      <c r="X746" s="72"/>
      <c r="Z746" s="78"/>
      <c r="AA746" s="72"/>
      <c r="AC746" s="72"/>
      <c r="AD746" s="72"/>
      <c r="AE746" s="72"/>
      <c r="AF746" s="72"/>
      <c r="AG746" s="72"/>
      <c r="AL746" s="72"/>
      <c r="AM746" s="72"/>
      <c r="AN746" s="72"/>
      <c r="AO746" s="72"/>
      <c r="AP746" s="72"/>
      <c r="AR746" s="78"/>
      <c r="AS746" s="72"/>
      <c r="AT746" s="80"/>
      <c r="AU746" s="72"/>
      <c r="AV746" s="72"/>
      <c r="AW746" s="104"/>
      <c r="AX746" s="72"/>
      <c r="AZ746" s="82"/>
      <c r="BA746" s="83"/>
      <c r="BB746" s="72"/>
      <c r="BC746" s="72"/>
      <c r="BD746" s="121"/>
      <c r="BE746" s="72"/>
      <c r="BF746" s="72"/>
      <c r="BG746" s="72"/>
      <c r="BH746" s="76"/>
      <c r="BI746" s="84"/>
      <c r="BJ746" s="79"/>
      <c r="BK746" s="84"/>
      <c r="BL746" s="76"/>
      <c r="BM746" s="76"/>
      <c r="BN746" s="89"/>
      <c r="BO746" s="89"/>
    </row>
    <row r="747" spans="1:67" ht="15">
      <c r="A747" s="72"/>
      <c r="B747" s="72"/>
      <c r="C747" s="72"/>
      <c r="D747" s="72"/>
      <c r="E747" s="72"/>
      <c r="I747" s="72"/>
      <c r="J747" s="110"/>
      <c r="K747" s="72"/>
      <c r="L747" s="72"/>
      <c r="M747" s="72"/>
      <c r="N747" s="72"/>
      <c r="O747" s="72"/>
      <c r="Q747" s="78"/>
      <c r="R747" s="72"/>
      <c r="T747" s="72"/>
      <c r="U747" s="72"/>
      <c r="V747" s="72"/>
      <c r="W747" s="72"/>
      <c r="X747" s="72"/>
      <c r="Z747" s="78"/>
      <c r="AA747" s="72"/>
      <c r="AC747" s="72"/>
      <c r="AD747" s="72"/>
      <c r="AE747" s="72"/>
      <c r="AF747" s="72"/>
      <c r="AG747" s="72"/>
      <c r="AL747" s="72"/>
      <c r="AM747" s="72"/>
      <c r="AN747" s="72"/>
      <c r="AO747" s="72"/>
      <c r="AP747" s="72"/>
      <c r="AR747" s="78"/>
      <c r="AS747" s="72"/>
      <c r="AT747" s="80"/>
      <c r="AU747" s="72"/>
      <c r="AV747" s="72"/>
      <c r="AW747" s="104"/>
      <c r="AX747" s="72"/>
      <c r="AZ747" s="82"/>
      <c r="BA747" s="83"/>
      <c r="BB747" s="72"/>
      <c r="BC747" s="72"/>
      <c r="BD747" s="121"/>
      <c r="BE747" s="72"/>
      <c r="BF747" s="72"/>
      <c r="BG747" s="72"/>
      <c r="BH747" s="76"/>
      <c r="BI747" s="84"/>
      <c r="BJ747" s="79"/>
      <c r="BK747" s="84"/>
      <c r="BL747" s="76"/>
      <c r="BM747" s="76"/>
      <c r="BN747" s="89"/>
      <c r="BO747" s="89"/>
    </row>
    <row r="748" spans="1:67" ht="15">
      <c r="A748" s="72"/>
      <c r="B748" s="72"/>
      <c r="C748" s="72"/>
      <c r="D748" s="72"/>
      <c r="E748" s="72"/>
      <c r="I748" s="72"/>
      <c r="J748" s="110"/>
      <c r="K748" s="72"/>
      <c r="L748" s="72"/>
      <c r="M748" s="72"/>
      <c r="N748" s="72"/>
      <c r="O748" s="72"/>
      <c r="Q748" s="78"/>
      <c r="R748" s="72"/>
      <c r="T748" s="72"/>
      <c r="U748" s="72"/>
      <c r="V748" s="72"/>
      <c r="W748" s="72"/>
      <c r="X748" s="72"/>
      <c r="Z748" s="78"/>
      <c r="AA748" s="72"/>
      <c r="AC748" s="72"/>
      <c r="AD748" s="72"/>
      <c r="AE748" s="72"/>
      <c r="AF748" s="72"/>
      <c r="AG748" s="72"/>
      <c r="AL748" s="72"/>
      <c r="AM748" s="72"/>
      <c r="AN748" s="72"/>
      <c r="AO748" s="72"/>
      <c r="AP748" s="72"/>
      <c r="AR748" s="78"/>
      <c r="AS748" s="72"/>
      <c r="AT748" s="80"/>
      <c r="AU748" s="72"/>
      <c r="AV748" s="72"/>
      <c r="AW748" s="104"/>
      <c r="AX748" s="72"/>
      <c r="AZ748" s="82"/>
      <c r="BA748" s="83"/>
      <c r="BB748" s="72"/>
      <c r="BC748" s="72"/>
      <c r="BD748" s="121"/>
      <c r="BE748" s="72"/>
      <c r="BF748" s="72"/>
      <c r="BG748" s="72"/>
      <c r="BH748" s="76"/>
      <c r="BI748" s="84"/>
      <c r="BJ748" s="79"/>
      <c r="BK748" s="84"/>
      <c r="BL748" s="76"/>
      <c r="BM748" s="76"/>
      <c r="BN748" s="89"/>
      <c r="BO748" s="89"/>
    </row>
    <row r="749" spans="1:67" ht="15">
      <c r="A749" s="72"/>
      <c r="B749" s="72"/>
      <c r="C749" s="72"/>
      <c r="D749" s="72"/>
      <c r="E749" s="72"/>
      <c r="I749" s="72"/>
      <c r="J749" s="110"/>
      <c r="K749" s="72"/>
      <c r="L749" s="72"/>
      <c r="M749" s="72"/>
      <c r="N749" s="72"/>
      <c r="O749" s="72"/>
      <c r="Q749" s="78"/>
      <c r="R749" s="72"/>
      <c r="T749" s="72"/>
      <c r="U749" s="72"/>
      <c r="V749" s="72"/>
      <c r="W749" s="72"/>
      <c r="X749" s="72"/>
      <c r="Z749" s="78"/>
      <c r="AA749" s="72"/>
      <c r="AC749" s="72"/>
      <c r="AD749" s="72"/>
      <c r="AE749" s="72"/>
      <c r="AF749" s="72"/>
      <c r="AG749" s="72"/>
      <c r="AL749" s="72"/>
      <c r="AM749" s="72"/>
      <c r="AN749" s="72"/>
      <c r="AO749" s="72"/>
      <c r="AP749" s="72"/>
      <c r="AR749" s="78"/>
      <c r="AS749" s="72"/>
      <c r="AT749" s="80"/>
      <c r="AU749" s="72"/>
      <c r="AV749" s="72"/>
      <c r="AW749" s="104"/>
      <c r="AX749" s="72"/>
      <c r="AZ749" s="82"/>
      <c r="BA749" s="83"/>
      <c r="BB749" s="72"/>
      <c r="BC749" s="72"/>
      <c r="BD749" s="121"/>
      <c r="BE749" s="72"/>
      <c r="BF749" s="72"/>
      <c r="BG749" s="72"/>
      <c r="BH749" s="76"/>
      <c r="BI749" s="84"/>
      <c r="BJ749" s="79"/>
      <c r="BK749" s="84"/>
      <c r="BL749" s="76"/>
      <c r="BM749" s="76"/>
      <c r="BN749" s="89"/>
      <c r="BO749" s="89"/>
    </row>
    <row r="750" spans="1:67" ht="15">
      <c r="A750" s="72"/>
      <c r="B750" s="72"/>
      <c r="C750" s="72"/>
      <c r="D750" s="72"/>
      <c r="E750" s="72"/>
      <c r="I750" s="72"/>
      <c r="J750" s="110"/>
      <c r="K750" s="72"/>
      <c r="L750" s="72"/>
      <c r="M750" s="72"/>
      <c r="N750" s="72"/>
      <c r="O750" s="72"/>
      <c r="Q750" s="78"/>
      <c r="R750" s="72"/>
      <c r="T750" s="72"/>
      <c r="U750" s="72"/>
      <c r="V750" s="72"/>
      <c r="W750" s="72"/>
      <c r="X750" s="72"/>
      <c r="Z750" s="78"/>
      <c r="AA750" s="72"/>
      <c r="AC750" s="72"/>
      <c r="AD750" s="72"/>
      <c r="AE750" s="72"/>
      <c r="AF750" s="72"/>
      <c r="AG750" s="72"/>
      <c r="AL750" s="72"/>
      <c r="AM750" s="72"/>
      <c r="AN750" s="72"/>
      <c r="AO750" s="72"/>
      <c r="AP750" s="72"/>
      <c r="AR750" s="78"/>
      <c r="AS750" s="72"/>
      <c r="AT750" s="80"/>
      <c r="AU750" s="72"/>
      <c r="AV750" s="72"/>
      <c r="AW750" s="104"/>
      <c r="AX750" s="72"/>
      <c r="AZ750" s="82"/>
      <c r="BA750" s="83"/>
      <c r="BB750" s="72"/>
      <c r="BC750" s="72"/>
      <c r="BD750" s="121"/>
      <c r="BE750" s="72"/>
      <c r="BF750" s="72"/>
      <c r="BG750" s="72"/>
      <c r="BH750" s="76"/>
      <c r="BI750" s="84"/>
      <c r="BJ750" s="79"/>
      <c r="BK750" s="84"/>
      <c r="BL750" s="76"/>
      <c r="BM750" s="76"/>
      <c r="BN750" s="89"/>
      <c r="BO750" s="89"/>
    </row>
    <row r="751" spans="1:67" ht="15">
      <c r="A751" s="72"/>
      <c r="B751" s="72"/>
      <c r="C751" s="72"/>
      <c r="D751" s="72"/>
      <c r="E751" s="72"/>
      <c r="I751" s="72"/>
      <c r="J751" s="110"/>
      <c r="K751" s="72"/>
      <c r="L751" s="72"/>
      <c r="M751" s="72"/>
      <c r="N751" s="72"/>
      <c r="O751" s="72"/>
      <c r="Q751" s="78"/>
      <c r="R751" s="72"/>
      <c r="T751" s="72"/>
      <c r="U751" s="72"/>
      <c r="V751" s="72"/>
      <c r="W751" s="72"/>
      <c r="X751" s="72"/>
      <c r="Z751" s="78"/>
      <c r="AA751" s="72"/>
      <c r="AC751" s="72"/>
      <c r="AD751" s="72"/>
      <c r="AE751" s="72"/>
      <c r="AF751" s="72"/>
      <c r="AG751" s="72"/>
      <c r="AL751" s="72"/>
      <c r="AM751" s="72"/>
      <c r="AN751" s="72"/>
      <c r="AO751" s="72"/>
      <c r="AP751" s="72"/>
      <c r="AR751" s="78"/>
      <c r="AS751" s="72"/>
      <c r="AT751" s="80"/>
      <c r="AU751" s="72"/>
      <c r="AV751" s="72"/>
      <c r="AW751" s="104"/>
      <c r="AX751" s="72"/>
      <c r="AZ751" s="82"/>
      <c r="BA751" s="83"/>
      <c r="BB751" s="72"/>
      <c r="BC751" s="72"/>
      <c r="BD751" s="104"/>
      <c r="BE751" s="72"/>
      <c r="BF751" s="72"/>
      <c r="BG751" s="72"/>
      <c r="BH751" s="76"/>
      <c r="BI751" s="84"/>
      <c r="BJ751" s="79"/>
      <c r="BK751" s="84"/>
      <c r="BL751" s="76"/>
      <c r="BM751" s="76"/>
      <c r="BN751" s="89"/>
      <c r="BO751" s="89"/>
    </row>
    <row r="752" spans="1:67" ht="15">
      <c r="A752" s="72"/>
      <c r="B752" s="72"/>
      <c r="C752" s="72"/>
      <c r="D752" s="72"/>
      <c r="E752" s="72"/>
      <c r="I752" s="72"/>
      <c r="J752" s="110"/>
      <c r="K752" s="72"/>
      <c r="L752" s="72"/>
      <c r="M752" s="72"/>
      <c r="N752" s="72"/>
      <c r="O752" s="72"/>
      <c r="Q752" s="78"/>
      <c r="R752" s="72"/>
      <c r="T752" s="72"/>
      <c r="U752" s="72"/>
      <c r="V752" s="72"/>
      <c r="W752" s="72"/>
      <c r="X752" s="72"/>
      <c r="Z752" s="78"/>
      <c r="AA752" s="72"/>
      <c r="AC752" s="72"/>
      <c r="AD752" s="72"/>
      <c r="AE752" s="72"/>
      <c r="AF752" s="72"/>
      <c r="AG752" s="72"/>
      <c r="AL752" s="72"/>
      <c r="AM752" s="72"/>
      <c r="AN752" s="72"/>
      <c r="AO752" s="72"/>
      <c r="AP752" s="72"/>
      <c r="AR752" s="78"/>
      <c r="AS752" s="72"/>
      <c r="AT752" s="80"/>
      <c r="AU752" s="72"/>
      <c r="AV752" s="72"/>
      <c r="AW752" s="104"/>
      <c r="AX752" s="72"/>
      <c r="AZ752" s="82"/>
      <c r="BA752" s="83"/>
      <c r="BB752" s="72"/>
      <c r="BC752" s="72"/>
      <c r="BD752" s="104"/>
      <c r="BE752" s="72"/>
      <c r="BF752" s="72"/>
      <c r="BG752" s="72"/>
      <c r="BH752" s="76"/>
      <c r="BI752" s="84"/>
      <c r="BJ752" s="79"/>
      <c r="BK752" s="84"/>
      <c r="BL752" s="76"/>
      <c r="BM752" s="76"/>
      <c r="BN752" s="89"/>
      <c r="BO752" s="89"/>
    </row>
    <row r="753" spans="1:67" ht="15">
      <c r="A753" s="72"/>
      <c r="B753" s="72"/>
      <c r="C753" s="72"/>
      <c r="D753" s="72"/>
      <c r="E753" s="72"/>
      <c r="I753" s="72"/>
      <c r="J753" s="110"/>
      <c r="K753" s="72"/>
      <c r="L753" s="72"/>
      <c r="M753" s="72"/>
      <c r="N753" s="72"/>
      <c r="O753" s="72"/>
      <c r="Q753" s="78"/>
      <c r="R753" s="72"/>
      <c r="T753" s="72"/>
      <c r="U753" s="72"/>
      <c r="V753" s="72"/>
      <c r="W753" s="72"/>
      <c r="X753" s="72"/>
      <c r="Z753" s="78"/>
      <c r="AA753" s="72"/>
      <c r="AC753" s="72"/>
      <c r="AD753" s="72"/>
      <c r="AE753" s="72"/>
      <c r="AF753" s="72"/>
      <c r="AG753" s="72"/>
      <c r="AL753" s="72"/>
      <c r="AM753" s="72"/>
      <c r="AN753" s="72"/>
      <c r="AO753" s="72"/>
      <c r="AP753" s="72"/>
      <c r="AR753" s="78"/>
      <c r="AS753" s="72"/>
      <c r="AT753" s="80"/>
      <c r="AU753" s="72"/>
      <c r="AV753" s="72"/>
      <c r="AW753" s="104"/>
      <c r="AX753" s="72"/>
      <c r="AZ753" s="82"/>
      <c r="BA753" s="83"/>
      <c r="BB753" s="72"/>
      <c r="BC753" s="72"/>
      <c r="BD753" s="104"/>
      <c r="BE753" s="72"/>
      <c r="BF753" s="72"/>
      <c r="BG753" s="72"/>
      <c r="BH753" s="76"/>
      <c r="BI753" s="84"/>
      <c r="BJ753" s="79"/>
      <c r="BK753" s="84"/>
      <c r="BL753" s="76"/>
      <c r="BM753" s="76"/>
      <c r="BN753" s="89"/>
      <c r="BO753" s="89"/>
    </row>
    <row r="754" spans="1:67" ht="15">
      <c r="A754" s="72"/>
      <c r="B754" s="72"/>
      <c r="C754" s="72"/>
      <c r="D754" s="72"/>
      <c r="E754" s="72"/>
      <c r="I754" s="72"/>
      <c r="J754" s="110"/>
      <c r="K754" s="72"/>
      <c r="L754" s="72"/>
      <c r="M754" s="72"/>
      <c r="N754" s="72"/>
      <c r="O754" s="72"/>
      <c r="Q754" s="78"/>
      <c r="R754" s="72"/>
      <c r="T754" s="72"/>
      <c r="U754" s="72"/>
      <c r="V754" s="72"/>
      <c r="W754" s="72"/>
      <c r="X754" s="72"/>
      <c r="Z754" s="78"/>
      <c r="AA754" s="72"/>
      <c r="AC754" s="72"/>
      <c r="AD754" s="72"/>
      <c r="AE754" s="72"/>
      <c r="AF754" s="72"/>
      <c r="AG754" s="72"/>
      <c r="AL754" s="72"/>
      <c r="AM754" s="72"/>
      <c r="AN754" s="72"/>
      <c r="AO754" s="72"/>
      <c r="AP754" s="72"/>
      <c r="AR754" s="78"/>
      <c r="AS754" s="72"/>
      <c r="AT754" s="80"/>
      <c r="AU754" s="72"/>
      <c r="AV754" s="72"/>
      <c r="AW754" s="104"/>
      <c r="AX754" s="72"/>
      <c r="AZ754" s="82"/>
      <c r="BA754" s="83"/>
      <c r="BB754" s="72"/>
      <c r="BC754" s="72"/>
      <c r="BD754" s="104"/>
      <c r="BE754" s="72"/>
      <c r="BF754" s="72"/>
      <c r="BG754" s="72"/>
      <c r="BH754" s="76"/>
      <c r="BI754" s="84"/>
      <c r="BJ754" s="79"/>
      <c r="BK754" s="84"/>
      <c r="BL754" s="76"/>
      <c r="BM754" s="76"/>
      <c r="BN754" s="89"/>
      <c r="BO754" s="89"/>
    </row>
    <row r="755" spans="1:67" ht="15">
      <c r="A755" s="72"/>
      <c r="B755" s="72"/>
      <c r="C755" s="72"/>
      <c r="D755" s="72"/>
      <c r="E755" s="72"/>
      <c r="I755" s="72"/>
      <c r="J755" s="110"/>
      <c r="K755" s="72"/>
      <c r="L755" s="72"/>
      <c r="M755" s="72"/>
      <c r="N755" s="72"/>
      <c r="O755" s="72"/>
      <c r="Q755" s="78"/>
      <c r="R755" s="72"/>
      <c r="T755" s="72"/>
      <c r="U755" s="72"/>
      <c r="V755" s="72"/>
      <c r="W755" s="72"/>
      <c r="X755" s="72"/>
      <c r="Z755" s="78"/>
      <c r="AA755" s="72"/>
      <c r="AC755" s="72"/>
      <c r="AD755" s="72"/>
      <c r="AE755" s="72"/>
      <c r="AF755" s="72"/>
      <c r="AG755" s="72"/>
      <c r="AL755" s="72"/>
      <c r="AM755" s="72"/>
      <c r="AN755" s="72"/>
      <c r="AO755" s="72"/>
      <c r="AP755" s="72"/>
      <c r="AR755" s="78"/>
      <c r="AS755" s="72"/>
      <c r="AT755" s="80"/>
      <c r="AU755" s="72"/>
      <c r="AV755" s="72"/>
      <c r="AW755" s="104"/>
      <c r="AX755" s="72"/>
      <c r="AZ755" s="82"/>
      <c r="BA755" s="83"/>
      <c r="BB755" s="72"/>
      <c r="BC755" s="72"/>
      <c r="BD755" s="104"/>
      <c r="BE755" s="72"/>
      <c r="BF755" s="72"/>
      <c r="BG755" s="72"/>
      <c r="BH755" s="76"/>
      <c r="BI755" s="84"/>
      <c r="BJ755" s="79"/>
      <c r="BK755" s="84"/>
      <c r="BL755" s="76"/>
      <c r="BM755" s="76"/>
      <c r="BN755" s="89"/>
      <c r="BO755" s="89"/>
    </row>
    <row r="756" spans="1:67" ht="15">
      <c r="A756" s="72"/>
      <c r="B756" s="72"/>
      <c r="C756" s="72"/>
      <c r="D756" s="72"/>
      <c r="E756" s="72"/>
      <c r="I756" s="72"/>
      <c r="J756" s="110"/>
      <c r="K756" s="72"/>
      <c r="L756" s="72"/>
      <c r="M756" s="72"/>
      <c r="N756" s="72"/>
      <c r="O756" s="72"/>
      <c r="Q756" s="78"/>
      <c r="R756" s="72"/>
      <c r="T756" s="72"/>
      <c r="U756" s="72"/>
      <c r="V756" s="72"/>
      <c r="W756" s="72"/>
      <c r="X756" s="72"/>
      <c r="Z756" s="78"/>
      <c r="AA756" s="72"/>
      <c r="AC756" s="72"/>
      <c r="AD756" s="72"/>
      <c r="AE756" s="72"/>
      <c r="AF756" s="72"/>
      <c r="AG756" s="72"/>
      <c r="AL756" s="72"/>
      <c r="AM756" s="72"/>
      <c r="AN756" s="72"/>
      <c r="AO756" s="72"/>
      <c r="AP756" s="72"/>
      <c r="AR756" s="78"/>
      <c r="AS756" s="72"/>
      <c r="AT756" s="80"/>
      <c r="AU756" s="72"/>
      <c r="AV756" s="72"/>
      <c r="AW756" s="104"/>
      <c r="AX756" s="72"/>
      <c r="AZ756" s="82"/>
      <c r="BA756" s="83"/>
      <c r="BB756" s="72"/>
      <c r="BC756" s="72"/>
      <c r="BD756" s="104"/>
      <c r="BE756" s="72"/>
      <c r="BF756" s="72"/>
      <c r="BG756" s="72"/>
      <c r="BH756" s="76"/>
      <c r="BI756" s="84"/>
      <c r="BJ756" s="79"/>
      <c r="BK756" s="84"/>
      <c r="BL756" s="76"/>
      <c r="BM756" s="76"/>
      <c r="BN756" s="89"/>
      <c r="BO756" s="89"/>
    </row>
    <row r="757" spans="1:67" ht="15">
      <c r="A757" s="72"/>
      <c r="B757" s="72"/>
      <c r="C757" s="72"/>
      <c r="D757" s="72"/>
      <c r="E757" s="72"/>
      <c r="I757" s="72"/>
      <c r="J757" s="110"/>
      <c r="K757" s="72"/>
      <c r="L757" s="72"/>
      <c r="M757" s="72"/>
      <c r="N757" s="72"/>
      <c r="O757" s="72"/>
      <c r="Q757" s="78"/>
      <c r="R757" s="72"/>
      <c r="T757" s="72"/>
      <c r="U757" s="72"/>
      <c r="V757" s="72"/>
      <c r="W757" s="72"/>
      <c r="X757" s="72"/>
      <c r="Z757" s="78"/>
      <c r="AA757" s="72"/>
      <c r="AC757" s="72"/>
      <c r="AD757" s="72"/>
      <c r="AE757" s="72"/>
      <c r="AF757" s="72"/>
      <c r="AG757" s="72"/>
      <c r="AL757" s="72"/>
      <c r="AM757" s="72"/>
      <c r="AN757" s="72"/>
      <c r="AO757" s="72"/>
      <c r="AP757" s="72"/>
      <c r="AR757" s="78"/>
      <c r="AS757" s="72"/>
      <c r="AT757" s="80"/>
      <c r="AU757" s="72"/>
      <c r="AV757" s="72"/>
      <c r="AW757" s="104"/>
      <c r="AX757" s="72"/>
      <c r="AZ757" s="82"/>
      <c r="BA757" s="83"/>
      <c r="BB757" s="72"/>
      <c r="BC757" s="72"/>
      <c r="BD757" s="104"/>
      <c r="BE757" s="72"/>
      <c r="BF757" s="72"/>
      <c r="BG757" s="72"/>
      <c r="BH757" s="76"/>
      <c r="BI757" s="84"/>
      <c r="BJ757" s="79"/>
      <c r="BK757" s="84"/>
      <c r="BL757" s="76"/>
      <c r="BM757" s="76"/>
      <c r="BN757" s="89"/>
      <c r="BO757" s="89"/>
    </row>
    <row r="758" spans="1:67" ht="15">
      <c r="A758" s="72"/>
      <c r="B758" s="72"/>
      <c r="C758" s="72"/>
      <c r="D758" s="72"/>
      <c r="E758" s="72"/>
      <c r="I758" s="72"/>
      <c r="J758" s="110"/>
      <c r="K758" s="72"/>
      <c r="L758" s="72"/>
      <c r="M758" s="72"/>
      <c r="N758" s="72"/>
      <c r="O758" s="72"/>
      <c r="Q758" s="78"/>
      <c r="R758" s="72"/>
      <c r="T758" s="72"/>
      <c r="U758" s="72"/>
      <c r="V758" s="72"/>
      <c r="W758" s="72"/>
      <c r="X758" s="72"/>
      <c r="Z758" s="78"/>
      <c r="AA758" s="72"/>
      <c r="AC758" s="72"/>
      <c r="AD758" s="72"/>
      <c r="AE758" s="72"/>
      <c r="AF758" s="72"/>
      <c r="AG758" s="72"/>
      <c r="AL758" s="72"/>
      <c r="AM758" s="72"/>
      <c r="AN758" s="72"/>
      <c r="AO758" s="72"/>
      <c r="AP758" s="72"/>
      <c r="AR758" s="78"/>
      <c r="AS758" s="72"/>
      <c r="AT758" s="80"/>
      <c r="AU758" s="72"/>
      <c r="AV758" s="72"/>
      <c r="AW758" s="104"/>
      <c r="AX758" s="72"/>
      <c r="AZ758" s="82"/>
      <c r="BA758" s="83"/>
      <c r="BB758" s="72"/>
      <c r="BC758" s="72"/>
      <c r="BD758" s="104"/>
      <c r="BE758" s="72"/>
      <c r="BF758" s="72"/>
      <c r="BG758" s="72"/>
      <c r="BH758" s="76"/>
      <c r="BI758" s="84"/>
      <c r="BJ758" s="79"/>
      <c r="BK758" s="84"/>
      <c r="BL758" s="76"/>
      <c r="BM758" s="76"/>
      <c r="BN758" s="89"/>
      <c r="BO758" s="89"/>
    </row>
    <row r="759" spans="1:67" ht="15">
      <c r="A759" s="72"/>
      <c r="B759" s="72"/>
      <c r="C759" s="72"/>
      <c r="D759" s="72"/>
      <c r="E759" s="72"/>
      <c r="I759" s="72"/>
      <c r="J759" s="110"/>
      <c r="K759" s="72"/>
      <c r="L759" s="72"/>
      <c r="M759" s="72"/>
      <c r="N759" s="72"/>
      <c r="O759" s="72"/>
      <c r="Q759" s="78"/>
      <c r="R759" s="72"/>
      <c r="T759" s="72"/>
      <c r="U759" s="72"/>
      <c r="V759" s="72"/>
      <c r="W759" s="72"/>
      <c r="X759" s="72"/>
      <c r="Z759" s="78"/>
      <c r="AA759" s="72"/>
      <c r="AC759" s="72"/>
      <c r="AD759" s="72"/>
      <c r="AE759" s="72"/>
      <c r="AF759" s="72"/>
      <c r="AG759" s="72"/>
      <c r="AL759" s="72"/>
      <c r="AM759" s="72"/>
      <c r="AN759" s="72"/>
      <c r="AO759" s="72"/>
      <c r="AP759" s="72"/>
      <c r="AR759" s="78"/>
      <c r="AS759" s="72"/>
      <c r="AT759" s="80"/>
      <c r="AU759" s="72"/>
      <c r="AV759" s="72"/>
      <c r="AW759" s="104"/>
      <c r="AX759" s="72"/>
      <c r="AZ759" s="82"/>
      <c r="BA759" s="83"/>
      <c r="BB759" s="72"/>
      <c r="BC759" s="72"/>
      <c r="BD759" s="104"/>
      <c r="BE759" s="72"/>
      <c r="BF759" s="72"/>
      <c r="BG759" s="72"/>
      <c r="BH759" s="76"/>
      <c r="BI759" s="84"/>
      <c r="BJ759" s="79"/>
      <c r="BK759" s="84"/>
      <c r="BL759" s="76"/>
      <c r="BM759" s="76"/>
      <c r="BN759" s="89"/>
      <c r="BO759" s="89"/>
    </row>
    <row r="760" spans="1:67" ht="15">
      <c r="A760" s="72"/>
      <c r="B760" s="72"/>
      <c r="C760" s="72"/>
      <c r="D760" s="72"/>
      <c r="E760" s="72"/>
      <c r="I760" s="72"/>
      <c r="J760" s="110"/>
      <c r="K760" s="72"/>
      <c r="L760" s="72"/>
      <c r="M760" s="72"/>
      <c r="N760" s="72"/>
      <c r="O760" s="72"/>
      <c r="Q760" s="78"/>
      <c r="R760" s="72"/>
      <c r="T760" s="72"/>
      <c r="U760" s="72"/>
      <c r="V760" s="72"/>
      <c r="W760" s="72"/>
      <c r="X760" s="72"/>
      <c r="Z760" s="78"/>
      <c r="AA760" s="72"/>
      <c r="AC760" s="72"/>
      <c r="AD760" s="72"/>
      <c r="AE760" s="72"/>
      <c r="AF760" s="72"/>
      <c r="AG760" s="72"/>
      <c r="AL760" s="72"/>
      <c r="AM760" s="72"/>
      <c r="AN760" s="72"/>
      <c r="AO760" s="72"/>
      <c r="AP760" s="72"/>
      <c r="AR760" s="78"/>
      <c r="AS760" s="72"/>
      <c r="AT760" s="80"/>
      <c r="AU760" s="72"/>
      <c r="AV760" s="72"/>
      <c r="AW760" s="104"/>
      <c r="AX760" s="72"/>
      <c r="AZ760" s="82"/>
      <c r="BA760" s="83"/>
      <c r="BB760" s="72"/>
      <c r="BC760" s="72"/>
      <c r="BD760" s="104"/>
      <c r="BE760" s="72"/>
      <c r="BF760" s="72"/>
      <c r="BG760" s="72"/>
      <c r="BH760" s="76"/>
      <c r="BI760" s="84"/>
      <c r="BJ760" s="79"/>
      <c r="BK760" s="84"/>
      <c r="BL760" s="76"/>
      <c r="BM760" s="76"/>
      <c r="BN760" s="89"/>
      <c r="BO760" s="89"/>
    </row>
    <row r="761" spans="1:67" ht="15">
      <c r="A761" s="72"/>
      <c r="B761" s="72"/>
      <c r="C761" s="72"/>
      <c r="D761" s="72"/>
      <c r="E761" s="72"/>
      <c r="I761" s="72"/>
      <c r="J761" s="110"/>
      <c r="K761" s="72"/>
      <c r="L761" s="72"/>
      <c r="M761" s="72"/>
      <c r="N761" s="72"/>
      <c r="O761" s="72"/>
      <c r="Q761" s="78"/>
      <c r="R761" s="72"/>
      <c r="T761" s="72"/>
      <c r="U761" s="72"/>
      <c r="V761" s="72"/>
      <c r="W761" s="72"/>
      <c r="X761" s="72"/>
      <c r="Z761" s="78"/>
      <c r="AA761" s="72"/>
      <c r="AC761" s="72"/>
      <c r="AD761" s="72"/>
      <c r="AE761" s="72"/>
      <c r="AF761" s="72"/>
      <c r="AG761" s="72"/>
      <c r="AL761" s="72"/>
      <c r="AM761" s="72"/>
      <c r="AN761" s="72"/>
      <c r="AO761" s="72"/>
      <c r="AP761" s="72"/>
      <c r="AR761" s="78"/>
      <c r="AS761" s="72"/>
      <c r="AT761" s="80"/>
      <c r="AU761" s="72"/>
      <c r="AV761" s="72"/>
      <c r="AW761" s="104"/>
      <c r="AX761" s="72"/>
      <c r="AZ761" s="82"/>
      <c r="BA761" s="83"/>
      <c r="BB761" s="72"/>
      <c r="BC761" s="72"/>
      <c r="BD761" s="121"/>
      <c r="BE761" s="72"/>
      <c r="BF761" s="72"/>
      <c r="BG761" s="72"/>
      <c r="BH761" s="76"/>
      <c r="BI761" s="84"/>
      <c r="BJ761" s="79"/>
      <c r="BK761" s="84"/>
      <c r="BL761" s="76"/>
      <c r="BM761" s="76"/>
      <c r="BN761" s="89"/>
      <c r="BO761" s="89"/>
    </row>
    <row r="762" spans="1:67" ht="15">
      <c r="A762" s="72"/>
      <c r="B762" s="72"/>
      <c r="C762" s="72"/>
      <c r="D762" s="72"/>
      <c r="E762" s="72"/>
      <c r="I762" s="72"/>
      <c r="J762" s="110"/>
      <c r="K762" s="72"/>
      <c r="L762" s="72"/>
      <c r="M762" s="72"/>
      <c r="N762" s="72"/>
      <c r="O762" s="72"/>
      <c r="Q762" s="78"/>
      <c r="R762" s="72"/>
      <c r="T762" s="72"/>
      <c r="U762" s="72"/>
      <c r="V762" s="72"/>
      <c r="W762" s="72"/>
      <c r="X762" s="72"/>
      <c r="Z762" s="78"/>
      <c r="AA762" s="72"/>
      <c r="AC762" s="72"/>
      <c r="AD762" s="72"/>
      <c r="AE762" s="72"/>
      <c r="AF762" s="72"/>
      <c r="AG762" s="72"/>
      <c r="AL762" s="72"/>
      <c r="AM762" s="72"/>
      <c r="AN762" s="72"/>
      <c r="AO762" s="72"/>
      <c r="AP762" s="72"/>
      <c r="AR762" s="78"/>
      <c r="AS762" s="72"/>
      <c r="AT762" s="80"/>
      <c r="AU762" s="72"/>
      <c r="AV762" s="72"/>
      <c r="AW762" s="104"/>
      <c r="AX762" s="72"/>
      <c r="AZ762" s="82"/>
      <c r="BA762" s="83"/>
      <c r="BB762" s="72"/>
      <c r="BC762" s="72"/>
      <c r="BD762" s="121"/>
      <c r="BE762" s="72"/>
      <c r="BF762" s="72"/>
      <c r="BG762" s="72"/>
      <c r="BH762" s="76"/>
      <c r="BI762" s="84"/>
      <c r="BJ762" s="79"/>
      <c r="BK762" s="84"/>
      <c r="BL762" s="76"/>
      <c r="BM762" s="76"/>
      <c r="BN762" s="89"/>
      <c r="BO762" s="89"/>
    </row>
    <row r="763" spans="1:67" ht="15">
      <c r="A763" s="72"/>
      <c r="B763" s="72"/>
      <c r="C763" s="72"/>
      <c r="D763" s="72"/>
      <c r="E763" s="72"/>
      <c r="I763" s="72"/>
      <c r="J763" s="110"/>
      <c r="K763" s="72"/>
      <c r="L763" s="72"/>
      <c r="M763" s="72"/>
      <c r="N763" s="72"/>
      <c r="O763" s="72"/>
      <c r="Q763" s="78"/>
      <c r="R763" s="72"/>
      <c r="T763" s="72"/>
      <c r="U763" s="72"/>
      <c r="V763" s="72"/>
      <c r="W763" s="72"/>
      <c r="X763" s="72"/>
      <c r="Z763" s="78"/>
      <c r="AA763" s="72"/>
      <c r="AC763" s="72"/>
      <c r="AD763" s="72"/>
      <c r="AE763" s="72"/>
      <c r="AF763" s="72"/>
      <c r="AG763" s="72"/>
      <c r="AL763" s="72"/>
      <c r="AM763" s="72"/>
      <c r="AN763" s="72"/>
      <c r="AO763" s="72"/>
      <c r="AP763" s="72"/>
      <c r="AR763" s="78"/>
      <c r="AS763" s="72"/>
      <c r="AT763" s="80"/>
      <c r="AU763" s="72"/>
      <c r="AV763" s="72"/>
      <c r="AW763" s="104"/>
      <c r="AX763" s="72"/>
      <c r="AZ763" s="82"/>
      <c r="BA763" s="83"/>
      <c r="BB763" s="72"/>
      <c r="BC763" s="72"/>
      <c r="BD763" s="121"/>
      <c r="BE763" s="72"/>
      <c r="BF763" s="72"/>
      <c r="BG763" s="72"/>
      <c r="BH763" s="76"/>
      <c r="BI763" s="84"/>
      <c r="BJ763" s="79"/>
      <c r="BK763" s="84"/>
      <c r="BL763" s="76"/>
      <c r="BM763" s="76"/>
      <c r="BN763" s="89"/>
      <c r="BO763" s="89"/>
    </row>
    <row r="764" spans="1:67" ht="15">
      <c r="A764" s="72"/>
      <c r="B764" s="72"/>
      <c r="C764" s="72"/>
      <c r="D764" s="72"/>
      <c r="E764" s="72"/>
      <c r="I764" s="72"/>
      <c r="J764" s="110"/>
      <c r="K764" s="72"/>
      <c r="L764" s="72"/>
      <c r="M764" s="72"/>
      <c r="N764" s="72"/>
      <c r="O764" s="72"/>
      <c r="Q764" s="78"/>
      <c r="R764" s="72"/>
      <c r="T764" s="72"/>
      <c r="U764" s="72"/>
      <c r="V764" s="72"/>
      <c r="W764" s="72"/>
      <c r="X764" s="72"/>
      <c r="Z764" s="78"/>
      <c r="AA764" s="72"/>
      <c r="AC764" s="72"/>
      <c r="AD764" s="72"/>
      <c r="AE764" s="72"/>
      <c r="AF764" s="72"/>
      <c r="AG764" s="72"/>
      <c r="AL764" s="72"/>
      <c r="AM764" s="72"/>
      <c r="AN764" s="72"/>
      <c r="AO764" s="72"/>
      <c r="AP764" s="72"/>
      <c r="AR764" s="78"/>
      <c r="AS764" s="72"/>
      <c r="AT764" s="80"/>
      <c r="AU764" s="72"/>
      <c r="AV764" s="72"/>
      <c r="AW764" s="104"/>
      <c r="AX764" s="72"/>
      <c r="AZ764" s="82"/>
      <c r="BA764" s="83"/>
      <c r="BB764" s="72"/>
      <c r="BC764" s="72"/>
      <c r="BD764" s="121"/>
      <c r="BE764" s="72"/>
      <c r="BF764" s="72"/>
      <c r="BG764" s="72"/>
      <c r="BH764" s="76"/>
      <c r="BI764" s="84"/>
      <c r="BJ764" s="79"/>
      <c r="BK764" s="84"/>
      <c r="BL764" s="76"/>
      <c r="BM764" s="76"/>
      <c r="BN764" s="89"/>
      <c r="BO764" s="89"/>
    </row>
    <row r="765" spans="1:67" ht="15">
      <c r="A765" s="72"/>
      <c r="B765" s="72"/>
      <c r="C765" s="72"/>
      <c r="D765" s="72"/>
      <c r="E765" s="72"/>
      <c r="I765" s="72"/>
      <c r="J765" s="110"/>
      <c r="K765" s="72"/>
      <c r="L765" s="72"/>
      <c r="M765" s="72"/>
      <c r="N765" s="72"/>
      <c r="O765" s="72"/>
      <c r="Q765" s="78"/>
      <c r="R765" s="72"/>
      <c r="T765" s="72"/>
      <c r="U765" s="72"/>
      <c r="V765" s="72"/>
      <c r="W765" s="72"/>
      <c r="X765" s="72"/>
      <c r="Z765" s="78"/>
      <c r="AA765" s="72"/>
      <c r="AC765" s="72"/>
      <c r="AD765" s="72"/>
      <c r="AE765" s="72"/>
      <c r="AF765" s="72"/>
      <c r="AG765" s="72"/>
      <c r="AL765" s="72"/>
      <c r="AM765" s="72"/>
      <c r="AN765" s="72"/>
      <c r="AO765" s="72"/>
      <c r="AP765" s="72"/>
      <c r="AR765" s="78"/>
      <c r="AS765" s="72"/>
      <c r="AT765" s="80"/>
      <c r="AU765" s="72"/>
      <c r="AV765" s="72"/>
      <c r="AW765" s="104"/>
      <c r="AX765" s="72"/>
      <c r="AZ765" s="82"/>
      <c r="BA765" s="83"/>
      <c r="BB765" s="72"/>
      <c r="BC765" s="72"/>
      <c r="BD765" s="104"/>
      <c r="BE765" s="72"/>
      <c r="BF765" s="72"/>
      <c r="BG765" s="72"/>
      <c r="BH765" s="76"/>
      <c r="BI765" s="84"/>
      <c r="BJ765" s="79"/>
      <c r="BK765" s="84"/>
      <c r="BL765" s="76"/>
      <c r="BM765" s="76"/>
      <c r="BN765" s="89"/>
      <c r="BO765" s="89"/>
    </row>
    <row r="766" spans="1:67" ht="15">
      <c r="A766" s="72"/>
      <c r="B766" s="72"/>
      <c r="C766" s="72"/>
      <c r="D766" s="72"/>
      <c r="E766" s="72"/>
      <c r="I766" s="72"/>
      <c r="J766" s="110"/>
      <c r="K766" s="72"/>
      <c r="L766" s="72"/>
      <c r="M766" s="72"/>
      <c r="N766" s="72"/>
      <c r="O766" s="72"/>
      <c r="Q766" s="78"/>
      <c r="R766" s="72"/>
      <c r="T766" s="72"/>
      <c r="U766" s="72"/>
      <c r="V766" s="72"/>
      <c r="W766" s="72"/>
      <c r="X766" s="72"/>
      <c r="Z766" s="78"/>
      <c r="AA766" s="72"/>
      <c r="AC766" s="72"/>
      <c r="AD766" s="72"/>
      <c r="AE766" s="72"/>
      <c r="AF766" s="72"/>
      <c r="AG766" s="72"/>
      <c r="AL766" s="72"/>
      <c r="AM766" s="72"/>
      <c r="AN766" s="72"/>
      <c r="AO766" s="72"/>
      <c r="AP766" s="72"/>
      <c r="AR766" s="78"/>
      <c r="AS766" s="72"/>
      <c r="AT766" s="80"/>
      <c r="AU766" s="72"/>
      <c r="AV766" s="72"/>
      <c r="AW766" s="104"/>
      <c r="AX766" s="72"/>
      <c r="AZ766" s="82"/>
      <c r="BA766" s="83"/>
      <c r="BB766" s="72"/>
      <c r="BC766" s="72"/>
      <c r="BD766" s="121"/>
      <c r="BE766" s="72"/>
      <c r="BF766" s="72"/>
      <c r="BG766" s="72"/>
      <c r="BH766" s="76"/>
      <c r="BI766" s="84"/>
      <c r="BJ766" s="79"/>
      <c r="BK766" s="84"/>
      <c r="BL766" s="76"/>
      <c r="BM766" s="76"/>
      <c r="BN766" s="89"/>
      <c r="BO766" s="89"/>
    </row>
    <row r="767" spans="1:67" ht="15">
      <c r="A767" s="72"/>
      <c r="B767" s="72"/>
      <c r="C767" s="72"/>
      <c r="D767" s="72"/>
      <c r="E767" s="72"/>
      <c r="I767" s="72"/>
      <c r="J767" s="110"/>
      <c r="K767" s="72"/>
      <c r="L767" s="72"/>
      <c r="M767" s="72"/>
      <c r="N767" s="72"/>
      <c r="O767" s="72"/>
      <c r="Q767" s="78"/>
      <c r="R767" s="72"/>
      <c r="T767" s="72"/>
      <c r="U767" s="72"/>
      <c r="V767" s="72"/>
      <c r="W767" s="72"/>
      <c r="X767" s="72"/>
      <c r="Z767" s="78"/>
      <c r="AA767" s="72"/>
      <c r="AC767" s="72"/>
      <c r="AD767" s="72"/>
      <c r="AE767" s="72"/>
      <c r="AF767" s="72"/>
      <c r="AG767" s="72"/>
      <c r="AL767" s="72"/>
      <c r="AM767" s="72"/>
      <c r="AN767" s="72"/>
      <c r="AO767" s="72"/>
      <c r="AP767" s="72"/>
      <c r="AR767" s="78"/>
      <c r="AS767" s="72"/>
      <c r="AT767" s="80"/>
      <c r="AU767" s="72"/>
      <c r="AV767" s="72"/>
      <c r="AW767" s="104"/>
      <c r="AX767" s="72"/>
      <c r="AZ767" s="82"/>
      <c r="BA767" s="83"/>
      <c r="BB767" s="72"/>
      <c r="BC767" s="72"/>
      <c r="BD767" s="121"/>
      <c r="BE767" s="72"/>
      <c r="BF767" s="72"/>
      <c r="BG767" s="72"/>
      <c r="BH767" s="76"/>
      <c r="BI767" s="84"/>
      <c r="BJ767" s="79"/>
      <c r="BK767" s="84"/>
      <c r="BL767" s="76"/>
      <c r="BM767" s="76"/>
      <c r="BN767" s="89"/>
      <c r="BO767" s="89"/>
    </row>
    <row r="768" spans="1:67" ht="15">
      <c r="A768" s="72"/>
      <c r="B768" s="72"/>
      <c r="C768" s="72"/>
      <c r="D768" s="72"/>
      <c r="E768" s="72"/>
      <c r="I768" s="72"/>
      <c r="J768" s="110"/>
      <c r="K768" s="72"/>
      <c r="L768" s="72"/>
      <c r="M768" s="72"/>
      <c r="N768" s="72"/>
      <c r="O768" s="72"/>
      <c r="Q768" s="78"/>
      <c r="R768" s="72"/>
      <c r="T768" s="72"/>
      <c r="U768" s="72"/>
      <c r="V768" s="72"/>
      <c r="W768" s="72"/>
      <c r="X768" s="72"/>
      <c r="Z768" s="78"/>
      <c r="AA768" s="72"/>
      <c r="AC768" s="72"/>
      <c r="AD768" s="72"/>
      <c r="AE768" s="72"/>
      <c r="AF768" s="72"/>
      <c r="AG768" s="72"/>
      <c r="AL768" s="72"/>
      <c r="AM768" s="72"/>
      <c r="AN768" s="72"/>
      <c r="AO768" s="72"/>
      <c r="AP768" s="72"/>
      <c r="AR768" s="78"/>
      <c r="AS768" s="72"/>
      <c r="AT768" s="80"/>
      <c r="AU768" s="72"/>
      <c r="AV768" s="72"/>
      <c r="AW768" s="104"/>
      <c r="AX768" s="72"/>
      <c r="AZ768" s="82"/>
      <c r="BA768" s="83"/>
      <c r="BB768" s="72"/>
      <c r="BC768" s="72"/>
      <c r="BD768" s="121"/>
      <c r="BE768" s="72"/>
      <c r="BF768" s="72"/>
      <c r="BG768" s="72"/>
      <c r="BH768" s="76"/>
      <c r="BI768" s="84"/>
      <c r="BJ768" s="79"/>
      <c r="BK768" s="84"/>
      <c r="BL768" s="76"/>
      <c r="BM768" s="76"/>
      <c r="BN768" s="89"/>
      <c r="BO768" s="89"/>
    </row>
    <row r="769" spans="1:67" ht="15">
      <c r="A769" s="72"/>
      <c r="B769" s="72"/>
      <c r="C769" s="72"/>
      <c r="D769" s="72"/>
      <c r="E769" s="72"/>
      <c r="I769" s="72"/>
      <c r="J769" s="110"/>
      <c r="K769" s="72"/>
      <c r="L769" s="72"/>
      <c r="M769" s="72"/>
      <c r="N769" s="72"/>
      <c r="O769" s="72"/>
      <c r="Q769" s="78"/>
      <c r="R769" s="72"/>
      <c r="T769" s="72"/>
      <c r="U769" s="72"/>
      <c r="V769" s="72"/>
      <c r="W769" s="72"/>
      <c r="X769" s="72"/>
      <c r="Z769" s="78"/>
      <c r="AA769" s="72"/>
      <c r="AC769" s="72"/>
      <c r="AD769" s="72"/>
      <c r="AE769" s="72"/>
      <c r="AF769" s="72"/>
      <c r="AG769" s="72"/>
      <c r="AL769" s="72"/>
      <c r="AM769" s="72"/>
      <c r="AN769" s="72"/>
      <c r="AO769" s="72"/>
      <c r="AP769" s="72"/>
      <c r="AR769" s="78"/>
      <c r="AS769" s="72"/>
      <c r="AT769" s="80"/>
      <c r="AU769" s="72"/>
      <c r="AV769" s="72"/>
      <c r="AW769" s="104"/>
      <c r="AX769" s="72"/>
      <c r="AZ769" s="82"/>
      <c r="BA769" s="83"/>
      <c r="BB769" s="72"/>
      <c r="BC769" s="72"/>
      <c r="BD769" s="121"/>
      <c r="BE769" s="72"/>
      <c r="BF769" s="72"/>
      <c r="BG769" s="72"/>
      <c r="BH769" s="76"/>
      <c r="BI769" s="84"/>
      <c r="BJ769" s="79"/>
      <c r="BK769" s="84"/>
      <c r="BL769" s="76"/>
      <c r="BM769" s="76"/>
      <c r="BN769" s="89"/>
      <c r="BO769" s="89"/>
    </row>
    <row r="770" spans="1:67" ht="15">
      <c r="A770" s="72"/>
      <c r="B770" s="72"/>
      <c r="C770" s="72"/>
      <c r="D770" s="72"/>
      <c r="E770" s="72"/>
      <c r="I770" s="72"/>
      <c r="J770" s="110"/>
      <c r="K770" s="72"/>
      <c r="L770" s="72"/>
      <c r="M770" s="72"/>
      <c r="N770" s="72"/>
      <c r="O770" s="72"/>
      <c r="Q770" s="78"/>
      <c r="R770" s="72"/>
      <c r="T770" s="72"/>
      <c r="U770" s="72"/>
      <c r="V770" s="72"/>
      <c r="W770" s="72"/>
      <c r="X770" s="72"/>
      <c r="Z770" s="78"/>
      <c r="AA770" s="72"/>
      <c r="AC770" s="72"/>
      <c r="AD770" s="72"/>
      <c r="AE770" s="72"/>
      <c r="AF770" s="72"/>
      <c r="AG770" s="72"/>
      <c r="AL770" s="72"/>
      <c r="AM770" s="72"/>
      <c r="AN770" s="72"/>
      <c r="AO770" s="72"/>
      <c r="AP770" s="72"/>
      <c r="AR770" s="78"/>
      <c r="AS770" s="72"/>
      <c r="AT770" s="80"/>
      <c r="AU770" s="72"/>
      <c r="AV770" s="72"/>
      <c r="AW770" s="104"/>
      <c r="AX770" s="72"/>
      <c r="AZ770" s="82"/>
      <c r="BA770" s="83"/>
      <c r="BB770" s="72"/>
      <c r="BC770" s="72"/>
      <c r="BD770" s="121"/>
      <c r="BE770" s="72"/>
      <c r="BF770" s="72"/>
      <c r="BG770" s="72"/>
      <c r="BH770" s="76"/>
      <c r="BI770" s="84"/>
      <c r="BJ770" s="79"/>
      <c r="BK770" s="84"/>
      <c r="BL770" s="76"/>
      <c r="BM770" s="76"/>
      <c r="BN770" s="89"/>
      <c r="BO770" s="89"/>
    </row>
    <row r="771" spans="1:67" ht="15">
      <c r="A771" s="72"/>
      <c r="B771" s="72"/>
      <c r="C771" s="72"/>
      <c r="D771" s="72"/>
      <c r="E771" s="72"/>
      <c r="I771" s="72"/>
      <c r="J771" s="110"/>
      <c r="K771" s="72"/>
      <c r="L771" s="72"/>
      <c r="M771" s="72"/>
      <c r="N771" s="72"/>
      <c r="O771" s="72"/>
      <c r="Q771" s="78"/>
      <c r="R771" s="72"/>
      <c r="T771" s="72"/>
      <c r="U771" s="72"/>
      <c r="V771" s="72"/>
      <c r="W771" s="72"/>
      <c r="X771" s="72"/>
      <c r="Z771" s="78"/>
      <c r="AA771" s="72"/>
      <c r="AC771" s="72"/>
      <c r="AD771" s="72"/>
      <c r="AE771" s="72"/>
      <c r="AF771" s="72"/>
      <c r="AG771" s="72"/>
      <c r="AL771" s="72"/>
      <c r="AM771" s="72"/>
      <c r="AN771" s="72"/>
      <c r="AO771" s="72"/>
      <c r="AP771" s="72"/>
      <c r="AR771" s="78"/>
      <c r="AS771" s="72"/>
      <c r="AT771" s="80"/>
      <c r="AU771" s="72"/>
      <c r="AV771" s="72"/>
      <c r="AW771" s="104"/>
      <c r="AX771" s="72"/>
      <c r="AZ771" s="82"/>
      <c r="BA771" s="83"/>
      <c r="BB771" s="72"/>
      <c r="BC771" s="72"/>
      <c r="BD771" s="121"/>
      <c r="BE771" s="72"/>
      <c r="BF771" s="72"/>
      <c r="BG771" s="72"/>
      <c r="BH771" s="76"/>
      <c r="BI771" s="84"/>
      <c r="BJ771" s="79"/>
      <c r="BK771" s="84"/>
      <c r="BL771" s="76"/>
      <c r="BM771" s="76"/>
      <c r="BN771" s="89"/>
      <c r="BO771" s="89"/>
    </row>
    <row r="772" spans="1:67" ht="15">
      <c r="A772" s="72"/>
      <c r="B772" s="72"/>
      <c r="C772" s="72"/>
      <c r="D772" s="72"/>
      <c r="E772" s="72"/>
      <c r="I772" s="72"/>
      <c r="J772" s="110"/>
      <c r="K772" s="72"/>
      <c r="L772" s="72"/>
      <c r="M772" s="72"/>
      <c r="N772" s="72"/>
      <c r="O772" s="72"/>
      <c r="Q772" s="78"/>
      <c r="R772" s="72"/>
      <c r="T772" s="72"/>
      <c r="U772" s="72"/>
      <c r="V772" s="72"/>
      <c r="W772" s="72"/>
      <c r="X772" s="72"/>
      <c r="Z772" s="78"/>
      <c r="AA772" s="72"/>
      <c r="AC772" s="72"/>
      <c r="AD772" s="72"/>
      <c r="AE772" s="72"/>
      <c r="AF772" s="72"/>
      <c r="AG772" s="72"/>
      <c r="AL772" s="72"/>
      <c r="AM772" s="72"/>
      <c r="AN772" s="72"/>
      <c r="AO772" s="72"/>
      <c r="AP772" s="72"/>
      <c r="AR772" s="78"/>
      <c r="AS772" s="72"/>
      <c r="AT772" s="80"/>
      <c r="AU772" s="72"/>
      <c r="AV772" s="72"/>
      <c r="AW772" s="104"/>
      <c r="AX772" s="72"/>
      <c r="AZ772" s="115"/>
      <c r="BA772" s="83"/>
      <c r="BB772" s="72"/>
      <c r="BC772" s="72"/>
      <c r="BD772" s="122"/>
      <c r="BE772" s="72"/>
      <c r="BF772" s="72"/>
      <c r="BG772" s="72"/>
      <c r="BH772" s="76"/>
      <c r="BI772" s="72"/>
      <c r="BJ772" s="79"/>
      <c r="BK772" s="84"/>
      <c r="BL772" s="76"/>
      <c r="BM772" s="76"/>
      <c r="BN772" s="89"/>
      <c r="BO772" s="89"/>
    </row>
    <row r="773" spans="1:67" ht="15">
      <c r="A773" s="72"/>
      <c r="B773" s="72"/>
      <c r="C773" s="72"/>
      <c r="D773" s="72"/>
      <c r="E773" s="72"/>
      <c r="I773" s="72"/>
      <c r="J773" s="110"/>
      <c r="K773" s="72"/>
      <c r="L773" s="72"/>
      <c r="M773" s="72"/>
      <c r="N773" s="72"/>
      <c r="O773" s="72"/>
      <c r="Q773" s="78"/>
      <c r="R773" s="72"/>
      <c r="T773" s="72"/>
      <c r="U773" s="72"/>
      <c r="V773" s="72"/>
      <c r="W773" s="72"/>
      <c r="X773" s="72"/>
      <c r="Z773" s="78"/>
      <c r="AA773" s="72"/>
      <c r="AC773" s="72"/>
      <c r="AD773" s="72"/>
      <c r="AE773" s="72"/>
      <c r="AF773" s="72"/>
      <c r="AG773" s="72"/>
      <c r="AL773" s="72"/>
      <c r="AM773" s="72"/>
      <c r="AN773" s="72"/>
      <c r="AO773" s="72"/>
      <c r="AP773" s="72"/>
      <c r="AR773" s="78"/>
      <c r="AS773" s="72"/>
      <c r="AT773" s="80"/>
      <c r="AU773" s="72"/>
      <c r="AV773" s="72"/>
      <c r="AW773" s="104"/>
      <c r="AX773" s="72"/>
      <c r="AZ773" s="82"/>
      <c r="BA773" s="83"/>
      <c r="BB773" s="72"/>
      <c r="BC773" s="72"/>
      <c r="BD773" s="121"/>
      <c r="BE773" s="72"/>
      <c r="BF773" s="72"/>
      <c r="BG773" s="72"/>
      <c r="BH773" s="76"/>
      <c r="BI773" s="72"/>
      <c r="BJ773" s="79"/>
      <c r="BK773" s="84"/>
      <c r="BL773" s="76"/>
      <c r="BM773" s="76"/>
      <c r="BN773" s="89"/>
      <c r="BO773" s="89"/>
    </row>
    <row r="774" spans="1:67" ht="15">
      <c r="A774" s="72"/>
      <c r="B774" s="72"/>
      <c r="C774" s="72"/>
      <c r="D774" s="72"/>
      <c r="E774" s="72"/>
      <c r="I774" s="72"/>
      <c r="J774" s="110"/>
      <c r="K774" s="72"/>
      <c r="L774" s="72"/>
      <c r="M774" s="72"/>
      <c r="N774" s="72"/>
      <c r="O774" s="72"/>
      <c r="Q774" s="78"/>
      <c r="R774" s="72"/>
      <c r="T774" s="72"/>
      <c r="U774" s="72"/>
      <c r="V774" s="72"/>
      <c r="W774" s="72"/>
      <c r="X774" s="72"/>
      <c r="Z774" s="78"/>
      <c r="AA774" s="72"/>
      <c r="AC774" s="72"/>
      <c r="AD774" s="72"/>
      <c r="AE774" s="72"/>
      <c r="AF774" s="72"/>
      <c r="AG774" s="72"/>
      <c r="AL774" s="72"/>
      <c r="AM774" s="72"/>
      <c r="AN774" s="72"/>
      <c r="AO774" s="72"/>
      <c r="AP774" s="72"/>
      <c r="AR774" s="78"/>
      <c r="AS774" s="72"/>
      <c r="AT774" s="80"/>
      <c r="AU774" s="72"/>
      <c r="AV774" s="72"/>
      <c r="AW774" s="104"/>
      <c r="AX774" s="72"/>
      <c r="AZ774" s="82"/>
      <c r="BA774" s="83"/>
      <c r="BB774" s="72"/>
      <c r="BC774" s="72"/>
      <c r="BD774" s="121"/>
      <c r="BE774" s="72"/>
      <c r="BF774" s="72"/>
      <c r="BG774" s="72"/>
      <c r="BH774" s="76"/>
      <c r="BI774" s="72"/>
      <c r="BJ774" s="79"/>
      <c r="BK774" s="84"/>
      <c r="BL774" s="76"/>
      <c r="BM774" s="76"/>
      <c r="BN774" s="89"/>
      <c r="BO774" s="89"/>
    </row>
    <row r="775" spans="1:67" ht="15">
      <c r="A775" s="72"/>
      <c r="B775" s="72"/>
      <c r="C775" s="72"/>
      <c r="D775" s="72"/>
      <c r="E775" s="72"/>
      <c r="I775" s="72"/>
      <c r="J775" s="110"/>
      <c r="K775" s="72"/>
      <c r="L775" s="72"/>
      <c r="M775" s="72"/>
      <c r="N775" s="72"/>
      <c r="O775" s="72"/>
      <c r="Q775" s="78"/>
      <c r="R775" s="72"/>
      <c r="T775" s="72"/>
      <c r="U775" s="72"/>
      <c r="V775" s="72"/>
      <c r="W775" s="72"/>
      <c r="X775" s="72"/>
      <c r="Z775" s="78"/>
      <c r="AA775" s="72"/>
      <c r="AC775" s="72"/>
      <c r="AD775" s="72"/>
      <c r="AE775" s="72"/>
      <c r="AF775" s="72"/>
      <c r="AG775" s="72"/>
      <c r="AL775" s="72"/>
      <c r="AM775" s="72"/>
      <c r="AN775" s="72"/>
      <c r="AO775" s="72"/>
      <c r="AP775" s="72"/>
      <c r="AR775" s="78"/>
      <c r="AS775" s="72"/>
      <c r="AT775" s="80"/>
      <c r="AU775" s="72"/>
      <c r="AV775" s="72"/>
      <c r="AW775" s="104"/>
      <c r="AX775" s="72"/>
      <c r="AZ775" s="82"/>
      <c r="BA775" s="83"/>
      <c r="BB775" s="72"/>
      <c r="BC775" s="72"/>
      <c r="BD775" s="121"/>
      <c r="BE775" s="72"/>
      <c r="BF775" s="72"/>
      <c r="BG775" s="72"/>
      <c r="BH775" s="76"/>
      <c r="BI775" s="72"/>
      <c r="BJ775" s="79"/>
      <c r="BK775" s="84"/>
      <c r="BL775" s="76"/>
      <c r="BM775" s="76"/>
      <c r="BN775" s="89"/>
      <c r="BO775" s="89"/>
    </row>
    <row r="776" spans="1:67" ht="15">
      <c r="A776" s="72"/>
      <c r="B776" s="72"/>
      <c r="C776" s="72"/>
      <c r="D776" s="72"/>
      <c r="E776" s="72"/>
      <c r="I776" s="72"/>
      <c r="J776" s="110"/>
      <c r="K776" s="72"/>
      <c r="L776" s="72"/>
      <c r="M776" s="72"/>
      <c r="N776" s="72"/>
      <c r="O776" s="72"/>
      <c r="Q776" s="78"/>
      <c r="R776" s="72"/>
      <c r="T776" s="72"/>
      <c r="U776" s="72"/>
      <c r="V776" s="72"/>
      <c r="W776" s="72"/>
      <c r="X776" s="72"/>
      <c r="Z776" s="78"/>
      <c r="AA776" s="72"/>
      <c r="AC776" s="72"/>
      <c r="AD776" s="72"/>
      <c r="AE776" s="72"/>
      <c r="AF776" s="72"/>
      <c r="AG776" s="72"/>
      <c r="AL776" s="72"/>
      <c r="AM776" s="72"/>
      <c r="AN776" s="72"/>
      <c r="AO776" s="72"/>
      <c r="AP776" s="72"/>
      <c r="AR776" s="78"/>
      <c r="AS776" s="72"/>
      <c r="AT776" s="80"/>
      <c r="AU776" s="72"/>
      <c r="AV776" s="72"/>
      <c r="AW776" s="104"/>
      <c r="AX776" s="72"/>
      <c r="AZ776" s="82"/>
      <c r="BA776" s="83"/>
      <c r="BB776" s="72"/>
      <c r="BC776" s="72"/>
      <c r="BD776" s="104"/>
      <c r="BE776" s="72"/>
      <c r="BF776" s="72"/>
      <c r="BG776" s="72"/>
      <c r="BH776" s="76"/>
      <c r="BI776" s="84"/>
      <c r="BJ776" s="79"/>
      <c r="BK776" s="84"/>
      <c r="BL776" s="76"/>
      <c r="BM776" s="76"/>
      <c r="BN776" s="89"/>
      <c r="BO776" s="89"/>
    </row>
    <row r="777" spans="1:67" ht="15">
      <c r="A777" s="72"/>
      <c r="B777" s="72"/>
      <c r="C777" s="72"/>
      <c r="D777" s="72"/>
      <c r="E777" s="72"/>
      <c r="I777" s="72"/>
      <c r="J777" s="103"/>
      <c r="K777" s="72"/>
      <c r="L777" s="72"/>
      <c r="M777" s="72"/>
      <c r="N777" s="72"/>
      <c r="O777" s="72"/>
      <c r="Q777" s="78"/>
      <c r="R777" s="72"/>
      <c r="T777" s="72"/>
      <c r="U777" s="72"/>
      <c r="V777" s="72"/>
      <c r="W777" s="72"/>
      <c r="X777" s="72"/>
      <c r="Z777" s="78"/>
      <c r="AA777" s="72"/>
      <c r="AC777" s="72"/>
      <c r="AL777" s="72"/>
      <c r="AM777" s="72"/>
      <c r="AN777" s="72"/>
      <c r="AO777" s="72"/>
      <c r="AP777" s="72"/>
      <c r="AR777" s="78"/>
      <c r="AS777" s="72"/>
      <c r="AT777" s="80"/>
      <c r="AU777" s="72"/>
      <c r="AV777" s="72"/>
      <c r="AW777" s="104"/>
      <c r="AX777" s="72"/>
      <c r="AZ777" s="82"/>
      <c r="BA777" s="83"/>
      <c r="BB777" s="72"/>
      <c r="BC777" s="72"/>
      <c r="BD777" s="103"/>
      <c r="BE777" s="72"/>
      <c r="BF777" s="72"/>
      <c r="BH777" s="76"/>
      <c r="BI777" s="72"/>
      <c r="BJ777" s="79"/>
      <c r="BK777" s="84"/>
      <c r="BL777" s="76"/>
      <c r="BM777" s="76"/>
      <c r="BN777" s="89"/>
      <c r="BO777" s="89"/>
    </row>
    <row r="778" spans="1:67" ht="15">
      <c r="A778" s="72"/>
      <c r="B778" s="72"/>
      <c r="C778" s="72"/>
      <c r="D778" s="72"/>
      <c r="E778" s="72"/>
      <c r="I778" s="72"/>
      <c r="J778" s="103"/>
      <c r="K778" s="72"/>
      <c r="L778" s="72"/>
      <c r="M778" s="72"/>
      <c r="N778" s="72"/>
      <c r="O778" s="72"/>
      <c r="Q778" s="78"/>
      <c r="R778" s="72"/>
      <c r="T778" s="72"/>
      <c r="U778" s="72"/>
      <c r="V778" s="72"/>
      <c r="W778" s="72"/>
      <c r="X778" s="72"/>
      <c r="Z778" s="78"/>
      <c r="AA778" s="72"/>
      <c r="AC778" s="72"/>
      <c r="AL778" s="72"/>
      <c r="AM778" s="72"/>
      <c r="AN778" s="72"/>
      <c r="AO778" s="72"/>
      <c r="AP778" s="72"/>
      <c r="AR778" s="78"/>
      <c r="AS778" s="72"/>
      <c r="AT778" s="80"/>
      <c r="AU778" s="72"/>
      <c r="AV778" s="72"/>
      <c r="AW778" s="104"/>
      <c r="AX778" s="72"/>
      <c r="AZ778" s="82"/>
      <c r="BA778" s="83"/>
      <c r="BB778" s="72"/>
      <c r="BC778" s="72"/>
      <c r="BD778" s="103"/>
      <c r="BE778" s="72"/>
      <c r="BF778" s="72"/>
      <c r="BH778" s="76"/>
      <c r="BI778" s="72"/>
      <c r="BJ778" s="79"/>
      <c r="BK778" s="84"/>
      <c r="BL778" s="76"/>
      <c r="BM778" s="76"/>
      <c r="BN778" s="89"/>
      <c r="BO778" s="89"/>
    </row>
    <row r="779" spans="1:67" ht="15">
      <c r="A779" s="72"/>
      <c r="B779" s="72"/>
      <c r="C779" s="72"/>
      <c r="D779" s="72"/>
      <c r="E779" s="72"/>
      <c r="I779" s="72"/>
      <c r="J779" s="103"/>
      <c r="K779" s="72"/>
      <c r="L779" s="72"/>
      <c r="M779" s="72"/>
      <c r="N779" s="72"/>
      <c r="O779" s="72"/>
      <c r="Q779" s="78"/>
      <c r="R779" s="72"/>
      <c r="T779" s="72"/>
      <c r="U779" s="72"/>
      <c r="V779" s="72"/>
      <c r="W779" s="72"/>
      <c r="X779" s="72"/>
      <c r="Z779" s="78"/>
      <c r="AA779" s="72"/>
      <c r="AC779" s="72"/>
      <c r="AL779" s="72"/>
      <c r="AM779" s="72"/>
      <c r="AN779" s="72"/>
      <c r="AO779" s="72"/>
      <c r="AP779" s="72"/>
      <c r="AR779" s="78"/>
      <c r="AS779" s="72"/>
      <c r="AT779" s="80"/>
      <c r="AU779" s="72"/>
      <c r="AV779" s="72"/>
      <c r="AW779" s="104"/>
      <c r="AX779" s="72"/>
      <c r="AZ779" s="82"/>
      <c r="BA779" s="83"/>
      <c r="BB779" s="72"/>
      <c r="BC779" s="72"/>
      <c r="BD779" s="103"/>
      <c r="BE779" s="72"/>
      <c r="BF779" s="72"/>
      <c r="BH779" s="76"/>
      <c r="BI779" s="72"/>
      <c r="BJ779" s="79"/>
      <c r="BK779" s="84"/>
      <c r="BL779" s="76"/>
      <c r="BM779" s="76"/>
      <c r="BN779" s="89"/>
      <c r="BO779" s="89"/>
    </row>
    <row r="780" spans="1:67" ht="15">
      <c r="A780" s="72"/>
      <c r="B780" s="72"/>
      <c r="C780" s="72"/>
      <c r="D780" s="72"/>
      <c r="E780" s="72"/>
      <c r="I780" s="72"/>
      <c r="J780" s="103"/>
      <c r="K780" s="72"/>
      <c r="L780" s="72"/>
      <c r="M780" s="72"/>
      <c r="N780" s="72"/>
      <c r="O780" s="72"/>
      <c r="Q780" s="78"/>
      <c r="R780" s="72"/>
      <c r="T780" s="72"/>
      <c r="U780" s="72"/>
      <c r="V780" s="72"/>
      <c r="W780" s="72"/>
      <c r="X780" s="72"/>
      <c r="Z780" s="78"/>
      <c r="AA780" s="72"/>
      <c r="AC780" s="72"/>
      <c r="AL780" s="72"/>
      <c r="AM780" s="72"/>
      <c r="AN780" s="72"/>
      <c r="AO780" s="72"/>
      <c r="AP780" s="72"/>
      <c r="AR780" s="78"/>
      <c r="AS780" s="72"/>
      <c r="AT780" s="80"/>
      <c r="AU780" s="72"/>
      <c r="AV780" s="72"/>
      <c r="AW780" s="104"/>
      <c r="AX780" s="72"/>
      <c r="AZ780" s="82"/>
      <c r="BA780" s="83"/>
      <c r="BB780" s="72"/>
      <c r="BC780" s="72"/>
      <c r="BD780" s="103"/>
      <c r="BE780" s="72"/>
      <c r="BF780" s="72"/>
      <c r="BH780" s="76"/>
      <c r="BI780" s="72"/>
      <c r="BJ780" s="79"/>
      <c r="BK780" s="84"/>
      <c r="BL780" s="76"/>
      <c r="BM780" s="76"/>
      <c r="BN780" s="89"/>
      <c r="BO780" s="89"/>
    </row>
    <row r="781" spans="1:67" ht="15">
      <c r="C781" s="72"/>
      <c r="D781" s="72"/>
      <c r="I781" s="72"/>
      <c r="J781" s="72"/>
      <c r="K781" s="72"/>
      <c r="AW781" s="72"/>
      <c r="AX781" s="72"/>
      <c r="BM781" s="76"/>
    </row>
    <row r="782" spans="1:67" ht="15">
      <c r="C782" s="72"/>
      <c r="D782" s="72"/>
      <c r="I782" s="72"/>
      <c r="J782" s="72"/>
      <c r="K782" s="72"/>
      <c r="AW782" s="72"/>
      <c r="AX782" s="72"/>
      <c r="BM782" s="76"/>
    </row>
    <row r="783" spans="1:67" ht="15">
      <c r="C783" s="72"/>
      <c r="D783" s="72"/>
      <c r="I783" s="72"/>
      <c r="J783" s="72"/>
      <c r="K783" s="72"/>
      <c r="BM783" s="76"/>
    </row>
    <row r="784" spans="1:67" ht="15">
      <c r="C784" s="72"/>
      <c r="D784" s="72"/>
      <c r="I784" s="72"/>
      <c r="J784" s="72"/>
      <c r="K784" s="72"/>
      <c r="BM784" s="76"/>
    </row>
    <row r="785" spans="3:65" ht="15">
      <c r="C785" s="72"/>
      <c r="D785" s="72"/>
      <c r="I785" s="72"/>
      <c r="J785" s="72"/>
      <c r="K785" s="72"/>
      <c r="BM785" s="76"/>
    </row>
    <row r="786" spans="3:65" ht="15">
      <c r="D786" s="72"/>
      <c r="I786" s="72"/>
      <c r="J786" s="72"/>
      <c r="K786" s="72"/>
      <c r="BM786" s="76"/>
    </row>
    <row r="787" spans="3:65" ht="15">
      <c r="D787" s="72"/>
      <c r="I787" s="72"/>
      <c r="J787" s="72"/>
      <c r="BM787" s="76"/>
    </row>
    <row r="788" spans="3:65" ht="15">
      <c r="D788" s="72"/>
      <c r="I788" s="72"/>
      <c r="J788" s="72"/>
      <c r="BM788" s="76"/>
    </row>
    <row r="789" spans="3:65" ht="15">
      <c r="D789" s="72"/>
      <c r="I789" s="72"/>
      <c r="J789" s="72"/>
      <c r="BM789" s="76"/>
    </row>
    <row r="790" spans="3:65" ht="15">
      <c r="D790" s="72"/>
      <c r="I790" s="72"/>
      <c r="J790" s="72"/>
      <c r="BM790" s="76"/>
    </row>
    <row r="791" spans="3:65" ht="15">
      <c r="D791" s="72"/>
      <c r="I791" s="72"/>
      <c r="J791" s="72"/>
      <c r="BM791" s="76"/>
    </row>
    <row r="792" spans="3:65" ht="15">
      <c r="D792" s="72"/>
      <c r="I792" s="72"/>
      <c r="J792" s="72"/>
      <c r="BM792" s="76"/>
    </row>
    <row r="793" spans="3:65" ht="15">
      <c r="I793" s="72"/>
      <c r="J793" s="72"/>
      <c r="BM793" s="76"/>
    </row>
    <row r="794" spans="3:65" ht="15">
      <c r="I794" s="72"/>
      <c r="J794" s="72"/>
      <c r="BM794" s="76"/>
    </row>
    <row r="795" spans="3:65" ht="15">
      <c r="I795" s="72"/>
      <c r="J795" s="72"/>
      <c r="BM795" s="76"/>
    </row>
    <row r="796" spans="3:65" ht="15">
      <c r="I796" s="72"/>
      <c r="J796" s="72"/>
      <c r="BM796" s="76"/>
    </row>
    <row r="797" spans="3:65" ht="15">
      <c r="I797" s="72"/>
      <c r="J797" s="72"/>
      <c r="BM797" s="76"/>
    </row>
    <row r="798" spans="3:65" ht="15">
      <c r="I798" s="72"/>
      <c r="J798" s="72"/>
      <c r="BM798" s="76"/>
    </row>
    <row r="799" spans="3:65" ht="15">
      <c r="I799" s="72"/>
      <c r="J799" s="72"/>
      <c r="BM799" s="76"/>
    </row>
    <row r="800" spans="3:65" ht="15">
      <c r="I800" s="72"/>
      <c r="J800" s="72"/>
      <c r="BM800" s="76"/>
    </row>
    <row r="801" spans="9:65" ht="15">
      <c r="I801" s="72"/>
      <c r="BM801" s="76"/>
    </row>
    <row r="802" spans="9:65" ht="15">
      <c r="I802" s="72"/>
      <c r="BM802" s="76"/>
    </row>
    <row r="803" spans="9:65" ht="15">
      <c r="I803" s="72"/>
      <c r="BM803" s="76"/>
    </row>
    <row r="804" spans="9:65" ht="15">
      <c r="BM804" s="76"/>
    </row>
  </sheetData>
  <sheetProtection formatColumns="0" formatRows="0" sort="0"/>
  <mergeCells count="4">
    <mergeCell ref="A1:AS1"/>
    <mergeCell ref="AU1:DG1"/>
    <mergeCell ref="BV2:BY2"/>
    <mergeCell ref="CA2:CF2"/>
  </mergeCells>
  <phoneticPr fontId="10" type="noConversion"/>
  <dataValidations count="2">
    <dataValidation type="list" errorStyle="warning" showInputMessage="1" showErrorMessage="1" error="Please use drop list to select customer_x000a_" sqref="AU5:AU204" xr:uid="{4DDD3813-22BA-4E83-AF9E-A0E79A74C0B9}">
      <formula1>"HENDIAT01, HENDIBV01, HENDIPL01, HENDIPL02, HENDIPL03, HENDIRO01, HENDIGR02, NEVILLE_UK"</formula1>
    </dataValidation>
    <dataValidation type="list" allowBlank="1" showInputMessage="1" showErrorMessage="1" sqref="I5:I204" xr:uid="{D4328605-7FF5-4C0A-AE16-93EFE8318437}">
      <formula1>"PC, SET"</formula1>
    </dataValidation>
  </dataValidation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4639e5-f527-4214-8f50-ec4088bdbda0">
      <Terms xmlns="http://schemas.microsoft.com/office/infopath/2007/PartnerControls"/>
    </lcf76f155ced4ddcb4097134ff3c332f>
    <TaxCatchAll xmlns="12fab18a-0436-44fe-ac70-80675a9b9bd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230FF26FAE70458B314D02BE32076E" ma:contentTypeVersion="17" ma:contentTypeDescription="Een nieuw document maken." ma:contentTypeScope="" ma:versionID="fda17ff7a1fda6420bdf4a09e3549de0">
  <xsd:schema xmlns:xsd="http://www.w3.org/2001/XMLSchema" xmlns:xs="http://www.w3.org/2001/XMLSchema" xmlns:p="http://schemas.microsoft.com/office/2006/metadata/properties" xmlns:ns2="974639e5-f527-4214-8f50-ec4088bdbda0" xmlns:ns3="12fab18a-0436-44fe-ac70-80675a9b9bd1" targetNamespace="http://schemas.microsoft.com/office/2006/metadata/properties" ma:root="true" ma:fieldsID="3cbfa09c2a6888e53804697157137a8d" ns2:_="" ns3:_="">
    <xsd:import namespace="974639e5-f527-4214-8f50-ec4088bdbda0"/>
    <xsd:import namespace="12fab18a-0436-44fe-ac70-80675a9b9b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4639e5-f527-4214-8f50-ec4088bdbd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4769bd37-76e7-4f33-b28a-14acee5ec3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ab18a-0436-44fe-ac70-80675a9b9bd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b994478-1247-4090-b85e-42eaa4f3610b}" ma:internalName="TaxCatchAll" ma:showField="CatchAllData" ma:web="12fab18a-0436-44fe-ac70-80675a9b9b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CB76E3-B8B1-4E7D-B3E9-E6614A53AA89}">
  <ds:schemaRefs>
    <ds:schemaRef ds:uri="http://schemas.microsoft.com/office/2006/metadata/properties"/>
    <ds:schemaRef ds:uri="http://schemas.microsoft.com/office/infopath/2007/PartnerControls"/>
    <ds:schemaRef ds:uri="974639e5-f527-4214-8f50-ec4088bdbda0"/>
    <ds:schemaRef ds:uri="12fab18a-0436-44fe-ac70-80675a9b9bd1"/>
  </ds:schemaRefs>
</ds:datastoreItem>
</file>

<file path=customXml/itemProps2.xml><?xml version="1.0" encoding="utf-8"?>
<ds:datastoreItem xmlns:ds="http://schemas.openxmlformats.org/officeDocument/2006/customXml" ds:itemID="{0FF3B824-D2E2-4B8D-BE2E-8976EC93C6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4639e5-f527-4214-8f50-ec4088bdbda0"/>
    <ds:schemaRef ds:uri="12fab18a-0436-44fe-ac70-80675a9b9b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5E938F-1EC0-4200-A9C2-BB94D2DCB6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4</vt:i4>
      </vt:variant>
    </vt:vector>
  </HeadingPairs>
  <TitlesOfParts>
    <vt:vector size="10" baseType="lpstr">
      <vt:lpstr>Drawing</vt:lpstr>
      <vt:lpstr>BOM</vt:lpstr>
      <vt:lpstr>Wiring</vt:lpstr>
      <vt:lpstr>Circuit</vt:lpstr>
      <vt:lpstr>BOM import</vt:lpstr>
      <vt:lpstr>ItemUpdateImportTemplate</vt:lpstr>
      <vt:lpstr>BOM!Print_Area</vt:lpstr>
      <vt:lpstr>Circuit!Print_Area</vt:lpstr>
      <vt:lpstr>Drawing!Print_Area</vt:lpstr>
      <vt:lpstr>Wiring!Print_Area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munwomg</dc:creator>
  <cp:lastModifiedBy>Mun Wong</cp:lastModifiedBy>
  <dcterms:created xsi:type="dcterms:W3CDTF">2023-10-19T07:54:38Z</dcterms:created>
  <dcterms:modified xsi:type="dcterms:W3CDTF">2024-09-20T08:06:57Z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0x010100BE230FF26FAE70458B314D02BE32076E</vt:lpwstr>
  </property>
</Properties>
</file>